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4.변상금\정기부과\2026\4. 변상금 부과 통지\"/>
    </mc:Choice>
  </mc:AlternateContent>
  <xr:revisionPtr revIDLastSave="0" documentId="13_ncr:1_{5150D15A-B20E-4128-963F-811FE5805A17}" xr6:coauthVersionLast="47" xr6:coauthVersionMax="47" xr10:uidLastSave="{00000000-0000-0000-0000-000000000000}"/>
  <bookViews>
    <workbookView xWindow="-28920" yWindow="-120" windowWidth="29040" windowHeight="15720" xr2:uid="{E6136468-3956-43E0-A97E-5A44EC19473E}"/>
  </bookViews>
  <sheets>
    <sheet name="산출내역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51" i="1" l="1"/>
  <c r="C143" i="1" l="1"/>
  <c r="C135" i="1"/>
  <c r="C127" i="1"/>
  <c r="C119" i="1"/>
  <c r="C110" i="1"/>
  <c r="C102" i="1"/>
  <c r="C94" i="1"/>
  <c r="C86" i="1"/>
  <c r="C78" i="1"/>
  <c r="C70" i="1"/>
  <c r="C53" i="1"/>
  <c r="C45" i="1"/>
  <c r="C37" i="1"/>
  <c r="C29" i="1"/>
  <c r="C21" i="1"/>
  <c r="C13" i="1"/>
  <c r="C5" i="1"/>
</calcChain>
</file>

<file path=xl/sharedStrings.xml><?xml version="1.0" encoding="utf-8"?>
<sst xmlns="http://schemas.openxmlformats.org/spreadsheetml/2006/main" count="437" uniqueCount="60">
  <si>
    <t>▣ 무단계류에 따른 계류변상금 산출 내역서 ▣</t>
    <phoneticPr fontId="4" type="noConversion"/>
  </si>
  <si>
    <t>연번</t>
    <phoneticPr fontId="4" type="noConversion"/>
  </si>
  <si>
    <t>구분</t>
    <phoneticPr fontId="4" type="noConversion"/>
  </si>
  <si>
    <t>선명(번호판)</t>
    <phoneticPr fontId="4" type="noConversion"/>
  </si>
  <si>
    <t>선주</t>
    <phoneticPr fontId="4" type="noConversion"/>
  </si>
  <si>
    <t>길이</t>
    <phoneticPr fontId="4" type="noConversion"/>
  </si>
  <si>
    <t>계류
위치</t>
    <phoneticPr fontId="4" type="noConversion"/>
  </si>
  <si>
    <t>길이에 따른 
월 이용료</t>
    <phoneticPr fontId="4" type="noConversion"/>
  </si>
  <si>
    <t>길이에 따른
일 이용료</t>
    <phoneticPr fontId="4" type="noConversion"/>
  </si>
  <si>
    <t>무단계류기간</t>
    <phoneticPr fontId="4" type="noConversion"/>
  </si>
  <si>
    <t>월공공요금</t>
    <phoneticPr fontId="4" type="noConversion"/>
  </si>
  <si>
    <t>변상금</t>
    <phoneticPr fontId="4" type="noConversion"/>
  </si>
  <si>
    <t>Aramir(MB-00-2068)</t>
    <phoneticPr fontId="3" type="noConversion"/>
  </si>
  <si>
    <t>육상</t>
    <phoneticPr fontId="3" type="noConversion"/>
  </si>
  <si>
    <t>2026.01.01.~2026.02.28.</t>
    <phoneticPr fontId="3" type="noConversion"/>
  </si>
  <si>
    <t>부과금액</t>
    <phoneticPr fontId="4" type="noConversion"/>
  </si>
  <si>
    <r>
      <t xml:space="preserve">* 산출내역: { (길이에 따른 이용료 </t>
    </r>
    <r>
      <rPr>
        <sz val="12"/>
        <rFont val="맑은 고딕"/>
        <family val="3"/>
        <charset val="129"/>
      </rPr>
      <t>X</t>
    </r>
    <r>
      <rPr>
        <sz val="12"/>
        <rFont val="돋움"/>
        <family val="3"/>
        <charset val="129"/>
      </rPr>
      <t xml:space="preserve"> 무단계류기간 X 120/100 ) + 월공공요금 * 무단계류기간(개월) }</t>
    </r>
    <phoneticPr fontId="4" type="noConversion"/>
  </si>
  <si>
    <t>변상금 부과 근거</t>
    <phoneticPr fontId="3" type="noConversion"/>
  </si>
  <si>
    <t>* 『공유재산 및 물품관리법』제81조(변상금의 징수) 및 같은법 시행령 제81조(변상금)</t>
  </si>
  <si>
    <t>이용료 근거</t>
    <phoneticPr fontId="3" type="noConversion"/>
  </si>
  <si>
    <t>* 『부산광역시 체육시설 관리 및 운영 조례』 [별표4] 의 3. 요트경기장이용료</t>
    <phoneticPr fontId="3" type="noConversion"/>
  </si>
  <si>
    <t>김OO</t>
    <phoneticPr fontId="3" type="noConversion"/>
  </si>
  <si>
    <t>아이리스(MB-02-1201)</t>
    <phoneticPr fontId="3" type="noConversion"/>
  </si>
  <si>
    <t>해상</t>
  </si>
  <si>
    <r>
      <t xml:space="preserve">* 산출내역: { (길이에 따른 이용료 </t>
    </r>
    <r>
      <rPr>
        <sz val="12"/>
        <rFont val="맑은 고딕"/>
        <family val="3"/>
        <charset val="129"/>
      </rPr>
      <t>X</t>
    </r>
    <r>
      <rPr>
        <sz val="12"/>
        <rFont val="돋움"/>
        <family val="3"/>
        <charset val="129"/>
      </rPr>
      <t xml:space="preserve"> 무단계류기간 X 120/100  X 160/100) + 월공공요금 * 무단계류기간(개월) } </t>
    </r>
    <r>
      <rPr>
        <sz val="10"/>
        <rFont val="돋움"/>
        <family val="3"/>
        <charset val="129"/>
      </rPr>
      <t>* 1척 단독계류 시 100분의 60 가산</t>
    </r>
    <phoneticPr fontId="4" type="noConversion"/>
  </si>
  <si>
    <t>박OO</t>
    <phoneticPr fontId="3" type="noConversion"/>
  </si>
  <si>
    <t>사이트(BSC-200025)</t>
    <phoneticPr fontId="3" type="noConversion"/>
  </si>
  <si>
    <t>BOAT N(10-YT-1031)</t>
    <phoneticPr fontId="3" type="noConversion"/>
  </si>
  <si>
    <t>송OO</t>
    <phoneticPr fontId="3" type="noConversion"/>
  </si>
  <si>
    <t>마린크래프트(MB-00-6622)</t>
    <phoneticPr fontId="3" type="noConversion"/>
  </si>
  <si>
    <t>심OO</t>
    <phoneticPr fontId="3" type="noConversion"/>
  </si>
  <si>
    <t>ISABELLA(10-YT-1033)</t>
    <phoneticPr fontId="3" type="noConversion"/>
  </si>
  <si>
    <t>안OO</t>
    <phoneticPr fontId="3" type="noConversion"/>
  </si>
  <si>
    <t>리버티(Liberty)(YT-00-1298)</t>
    <phoneticPr fontId="3" type="noConversion"/>
  </si>
  <si>
    <t>옥OO</t>
    <phoneticPr fontId="3" type="noConversion"/>
  </si>
  <si>
    <t>모닝썬(MB-00-4119)</t>
    <phoneticPr fontId="3" type="noConversion"/>
  </si>
  <si>
    <t>2026.01.08.~2026.02.28.</t>
    <phoneticPr fontId="3" type="noConversion"/>
  </si>
  <si>
    <r>
      <t xml:space="preserve">* 산출내역: { (길이에 따른 이용료 </t>
    </r>
    <r>
      <rPr>
        <sz val="12"/>
        <rFont val="맑은 고딕"/>
        <family val="3"/>
        <charset val="129"/>
      </rPr>
      <t>X</t>
    </r>
    <r>
      <rPr>
        <sz val="12"/>
        <rFont val="돋움"/>
        <family val="3"/>
        <charset val="129"/>
      </rPr>
      <t xml:space="preserve"> 무단계류기간 X 120/100 ) + 월공공요금 * 무단계류기간(개월) }</t>
    </r>
    <r>
      <rPr>
        <sz val="10"/>
        <rFont val="돋움"/>
        <family val="3"/>
        <charset val="129"/>
      </rPr>
      <t xml:space="preserve"> * 이용기간이 월 16일 이상인 경우 그 기간을 1개월로 봄</t>
    </r>
    <phoneticPr fontId="4" type="noConversion"/>
  </si>
  <si>
    <t>윤OO</t>
    <phoneticPr fontId="3" type="noConversion"/>
  </si>
  <si>
    <t>이OO</t>
    <phoneticPr fontId="3" type="noConversion"/>
  </si>
  <si>
    <t>VERIA32(10-YT-1024)</t>
    <phoneticPr fontId="3" type="noConversion"/>
  </si>
  <si>
    <t>Lucy(10-YT-1005)</t>
    <phoneticPr fontId="3" type="noConversion"/>
  </si>
  <si>
    <t>Technema(MB-00-6604)</t>
    <phoneticPr fontId="3" type="noConversion"/>
  </si>
  <si>
    <t>장OO</t>
    <phoneticPr fontId="3" type="noConversion"/>
  </si>
  <si>
    <t>하진스(YT-00-1296)</t>
    <phoneticPr fontId="3" type="noConversion"/>
  </si>
  <si>
    <t>터틀쉽(YT-00-0103)</t>
    <phoneticPr fontId="3" type="noConversion"/>
  </si>
  <si>
    <t>정OO</t>
    <phoneticPr fontId="3" type="noConversion"/>
  </si>
  <si>
    <t>씨스케이프스(90-MB-1372)</t>
    <phoneticPr fontId="3" type="noConversion"/>
  </si>
  <si>
    <t>㈜씨OOOOO</t>
    <phoneticPr fontId="3" type="noConversion"/>
  </si>
  <si>
    <t>해암1(20-YT-1011)</t>
    <phoneticPr fontId="3" type="noConversion"/>
  </si>
  <si>
    <t>㈜해ㅇ</t>
    <phoneticPr fontId="3" type="noConversion"/>
  </si>
  <si>
    <t>해운대(MB-00-4438)</t>
    <phoneticPr fontId="3" type="noConversion"/>
  </si>
  <si>
    <t>최OO</t>
    <phoneticPr fontId="3" type="noConversion"/>
  </si>
  <si>
    <t>MUTANT(MB-01-3113)</t>
    <phoneticPr fontId="3" type="noConversion"/>
  </si>
  <si>
    <t>2026.01.23.~2026.02.28.</t>
    <phoneticPr fontId="3" type="noConversion"/>
  </si>
  <si>
    <t>샤넬호(MB-02-0732)</t>
    <phoneticPr fontId="3" type="noConversion"/>
  </si>
  <si>
    <t>2025.05.01.~2026.02.28.</t>
    <phoneticPr fontId="3" type="noConversion"/>
  </si>
  <si>
    <t>황OO</t>
    <phoneticPr fontId="3" type="noConversion"/>
  </si>
  <si>
    <t>라군43(10-MB-1714)</t>
    <phoneticPr fontId="3" type="noConversion"/>
  </si>
  <si>
    <t>㈜요OOO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</si>
</sst>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#&quot;개월&quot;"/>
    <numFmt numFmtId="178" formatCode="yyyy\.mm\.dd"/>
    <numFmt numFmtId="179" formatCode="#&quot;일&quot;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8"/>
      <name val="궁서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HY중고딕"/>
      <family val="1"/>
      <charset val="129"/>
    </font>
    <font>
      <b/>
      <sz val="11"/>
      <name val="HY중고딕"/>
      <family val="1"/>
      <charset val="129"/>
    </font>
    <font>
      <sz val="12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HY견고딕"/>
      <family val="1"/>
      <charset val="129"/>
    </font>
    <font>
      <sz val="12"/>
      <color rgb="FFFF0000"/>
      <name val="HY견고딕"/>
      <family val="1"/>
      <charset val="129"/>
    </font>
    <font>
      <sz val="12"/>
      <name val="맑은 고딕"/>
      <family val="3"/>
      <charset val="129"/>
    </font>
    <font>
      <sz val="12"/>
      <color theme="1"/>
      <name val="돋움"/>
      <family val="3"/>
      <charset val="129"/>
    </font>
    <font>
      <sz val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 wrapText="1"/>
    </xf>
    <xf numFmtId="41" fontId="7" fillId="2" borderId="4" xfId="1" applyFont="1" applyFill="1" applyBorder="1" applyAlignment="1">
      <alignment horizontal="center" vertical="center" wrapText="1"/>
    </xf>
    <xf numFmtId="41" fontId="7" fillId="2" borderId="4" xfId="1" applyFont="1" applyFill="1" applyBorder="1" applyAlignment="1">
      <alignment horizontal="center" vertical="center" wrapText="1"/>
    </xf>
    <xf numFmtId="41" fontId="7" fillId="2" borderId="6" xfId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shrinkToFit="1"/>
    </xf>
    <xf numFmtId="2" fontId="10" fillId="0" borderId="9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 wrapText="1"/>
    </xf>
    <xf numFmtId="3" fontId="7" fillId="0" borderId="9" xfId="0" applyNumberFormat="1" applyFont="1" applyBorder="1" applyAlignment="1">
      <alignment horizontal="center" vertical="center"/>
    </xf>
    <xf numFmtId="178" fontId="12" fillId="0" borderId="12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41" fontId="14" fillId="4" borderId="15" xfId="1" applyFont="1" applyFill="1" applyBorder="1" applyAlignment="1">
      <alignment horizontal="center" vertical="center"/>
    </xf>
    <xf numFmtId="177" fontId="12" fillId="3" borderId="10" xfId="0" applyNumberFormat="1" applyFont="1" applyFill="1" applyBorder="1" applyAlignment="1">
      <alignment horizontal="center" vertical="center" wrapText="1"/>
    </xf>
    <xf numFmtId="179" fontId="12" fillId="3" borderId="11" xfId="0" applyNumberFormat="1" applyFont="1" applyFill="1" applyBorder="1" applyAlignment="1">
      <alignment horizontal="center" vertical="center" wrapText="1"/>
    </xf>
    <xf numFmtId="177" fontId="12" fillId="3" borderId="9" xfId="0" applyNumberFormat="1" applyFont="1" applyFill="1" applyBorder="1" applyAlignment="1">
      <alignment horizontal="center" vertical="center" wrapText="1"/>
    </xf>
    <xf numFmtId="179" fontId="12" fillId="3" borderId="9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1" fontId="7" fillId="2" borderId="4" xfId="1" applyFont="1" applyFill="1" applyBorder="1" applyAlignment="1">
      <alignment horizontal="center" vertical="center" wrapText="1"/>
    </xf>
    <xf numFmtId="41" fontId="7" fillId="2" borderId="5" xfId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177" fontId="12" fillId="3" borderId="9" xfId="0" applyNumberFormat="1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6" fillId="0" borderId="26" xfId="0" applyFont="1" applyBorder="1" applyAlignment="1">
      <alignment horizontal="left" vertical="center"/>
    </xf>
    <xf numFmtId="0" fontId="16" fillId="0" borderId="27" xfId="0" applyFont="1" applyBorder="1" applyAlignment="1">
      <alignment horizontal="left" vertical="center"/>
    </xf>
    <xf numFmtId="0" fontId="16" fillId="0" borderId="28" xfId="0" applyFont="1" applyBorder="1" applyAlignment="1">
      <alignment horizontal="left" vertical="center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177" fontId="12" fillId="3" borderId="10" xfId="0" applyNumberFormat="1" applyFont="1" applyFill="1" applyBorder="1" applyAlignment="1">
      <alignment horizontal="center" vertical="center" wrapText="1"/>
    </xf>
    <xf numFmtId="177" fontId="12" fillId="3" borderId="11" xfId="0" applyNumberFormat="1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23E78-E21A-4D06-A045-509EF7B2B38B}">
  <dimension ref="A1:L153"/>
  <sheetViews>
    <sheetView tabSelected="1" workbookViewId="0">
      <selection sqref="A1:L1"/>
    </sheetView>
  </sheetViews>
  <sheetFormatPr defaultRowHeight="16.5" x14ac:dyDescent="0.3"/>
  <cols>
    <col min="2" max="2" width="11.25" customWidth="1"/>
    <col min="3" max="3" width="25.625" customWidth="1"/>
    <col min="4" max="4" width="15.625" customWidth="1"/>
    <col min="5" max="6" width="10.625" customWidth="1"/>
    <col min="7" max="8" width="15.625" customWidth="1"/>
    <col min="9" max="10" width="10.625" customWidth="1"/>
    <col min="11" max="11" width="15.625" customWidth="1"/>
    <col min="12" max="12" width="25.625" customWidth="1"/>
  </cols>
  <sheetData>
    <row r="1" spans="1:12" ht="35.25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19.5" thickBot="1" x14ac:dyDescent="0.35">
      <c r="A2" s="1"/>
      <c r="B2" s="2"/>
      <c r="C2" s="2"/>
      <c r="D2" s="2"/>
      <c r="E2" s="2"/>
      <c r="F2" s="2"/>
      <c r="G2" s="3"/>
      <c r="H2" s="3"/>
      <c r="I2" s="4"/>
      <c r="J2" s="4"/>
      <c r="K2" s="2"/>
      <c r="L2" s="2"/>
    </row>
    <row r="3" spans="1:12" ht="29.25" thickBot="1" x14ac:dyDescent="0.35">
      <c r="A3" s="5" t="s">
        <v>1</v>
      </c>
      <c r="B3" s="6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8" t="s">
        <v>7</v>
      </c>
      <c r="H3" s="9" t="s">
        <v>8</v>
      </c>
      <c r="I3" s="26" t="s">
        <v>9</v>
      </c>
      <c r="J3" s="27"/>
      <c r="K3" s="7" t="s">
        <v>10</v>
      </c>
      <c r="L3" s="11" t="s">
        <v>9</v>
      </c>
    </row>
    <row r="4" spans="1:12" ht="18" thickTop="1" x14ac:dyDescent="0.3">
      <c r="A4" s="45">
        <v>1</v>
      </c>
      <c r="B4" s="12" t="s">
        <v>11</v>
      </c>
      <c r="C4" s="13" t="s">
        <v>12</v>
      </c>
      <c r="D4" s="14" t="s">
        <v>21</v>
      </c>
      <c r="E4" s="15">
        <v>10.85</v>
      </c>
      <c r="F4" s="13" t="s">
        <v>13</v>
      </c>
      <c r="G4" s="16">
        <v>368000</v>
      </c>
      <c r="H4" s="16">
        <v>22100</v>
      </c>
      <c r="I4" s="48">
        <v>2</v>
      </c>
      <c r="J4" s="49"/>
      <c r="K4" s="17">
        <v>15380</v>
      </c>
      <c r="L4" s="18" t="s">
        <v>14</v>
      </c>
    </row>
    <row r="5" spans="1:12" ht="17.25" x14ac:dyDescent="0.3">
      <c r="A5" s="46"/>
      <c r="B5" s="19" t="s">
        <v>15</v>
      </c>
      <c r="C5" s="20">
        <f>ROUNDDOWN(G4*I4*1.2+H4*J4*1.2,-1)+(K4*I4)</f>
        <v>913960</v>
      </c>
      <c r="D5" s="33" t="s">
        <v>16</v>
      </c>
      <c r="E5" s="33"/>
      <c r="F5" s="33"/>
      <c r="G5" s="33"/>
      <c r="H5" s="33"/>
      <c r="I5" s="33"/>
      <c r="J5" s="33"/>
      <c r="K5" s="33"/>
      <c r="L5" s="34"/>
    </row>
    <row r="6" spans="1:12" ht="17.25" x14ac:dyDescent="0.3">
      <c r="A6" s="46"/>
      <c r="B6" s="35" t="s">
        <v>17</v>
      </c>
      <c r="C6" s="36"/>
      <c r="D6" s="37" t="s">
        <v>18</v>
      </c>
      <c r="E6" s="38"/>
      <c r="F6" s="38"/>
      <c r="G6" s="38"/>
      <c r="H6" s="38"/>
      <c r="I6" s="38"/>
      <c r="J6" s="38"/>
      <c r="K6" s="38"/>
      <c r="L6" s="39"/>
    </row>
    <row r="7" spans="1:12" ht="18" thickBot="1" x14ac:dyDescent="0.35">
      <c r="A7" s="47"/>
      <c r="B7" s="40" t="s">
        <v>19</v>
      </c>
      <c r="C7" s="41"/>
      <c r="D7" s="42" t="s">
        <v>20</v>
      </c>
      <c r="E7" s="43"/>
      <c r="F7" s="43"/>
      <c r="G7" s="43"/>
      <c r="H7" s="43"/>
      <c r="I7" s="43"/>
      <c r="J7" s="43"/>
      <c r="K7" s="43"/>
      <c r="L7" s="44"/>
    </row>
    <row r="9" spans="1:12" ht="35.25" x14ac:dyDescent="0.3">
      <c r="A9" s="25" t="s">
        <v>0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</row>
    <row r="10" spans="1:12" ht="19.5" thickBot="1" x14ac:dyDescent="0.35">
      <c r="A10" s="1"/>
      <c r="B10" s="2"/>
      <c r="C10" s="2"/>
      <c r="D10" s="2"/>
      <c r="E10" s="2"/>
      <c r="F10" s="2"/>
      <c r="G10" s="3"/>
      <c r="H10" s="3"/>
      <c r="I10" s="4"/>
      <c r="J10" s="4"/>
      <c r="K10" s="2"/>
      <c r="L10" s="2"/>
    </row>
    <row r="11" spans="1:12" ht="29.25" thickBot="1" x14ac:dyDescent="0.35">
      <c r="A11" s="5" t="s">
        <v>1</v>
      </c>
      <c r="B11" s="6" t="s">
        <v>2</v>
      </c>
      <c r="C11" s="7" t="s">
        <v>3</v>
      </c>
      <c r="D11" s="7" t="s">
        <v>4</v>
      </c>
      <c r="E11" s="7" t="s">
        <v>5</v>
      </c>
      <c r="F11" s="7" t="s">
        <v>6</v>
      </c>
      <c r="G11" s="8" t="s">
        <v>7</v>
      </c>
      <c r="H11" s="9" t="s">
        <v>8</v>
      </c>
      <c r="I11" s="26" t="s">
        <v>9</v>
      </c>
      <c r="J11" s="27"/>
      <c r="K11" s="7" t="s">
        <v>10</v>
      </c>
      <c r="L11" s="11" t="s">
        <v>9</v>
      </c>
    </row>
    <row r="12" spans="1:12" ht="18" thickTop="1" x14ac:dyDescent="0.3">
      <c r="A12" s="28">
        <v>2</v>
      </c>
      <c r="B12" s="12" t="s">
        <v>11</v>
      </c>
      <c r="C12" s="13" t="s">
        <v>22</v>
      </c>
      <c r="D12" s="14" t="s">
        <v>25</v>
      </c>
      <c r="E12" s="15">
        <v>11.17</v>
      </c>
      <c r="F12" s="13" t="s">
        <v>23</v>
      </c>
      <c r="G12" s="16">
        <v>451000</v>
      </c>
      <c r="H12" s="16">
        <v>27000</v>
      </c>
      <c r="I12" s="48">
        <v>2</v>
      </c>
      <c r="J12" s="49"/>
      <c r="K12" s="17">
        <v>15380</v>
      </c>
      <c r="L12" s="18" t="s">
        <v>14</v>
      </c>
    </row>
    <row r="13" spans="1:12" ht="17.25" x14ac:dyDescent="0.3">
      <c r="A13" s="29"/>
      <c r="B13" s="19" t="s">
        <v>15</v>
      </c>
      <c r="C13" s="20">
        <f>ROUNDDOWN(G12*I12*1.2*1.6+H12*J12*1.2,-1)+(K12*I12)</f>
        <v>1762600</v>
      </c>
      <c r="D13" s="33" t="s">
        <v>24</v>
      </c>
      <c r="E13" s="33"/>
      <c r="F13" s="33"/>
      <c r="G13" s="33"/>
      <c r="H13" s="33"/>
      <c r="I13" s="33"/>
      <c r="J13" s="33"/>
      <c r="K13" s="33"/>
      <c r="L13" s="34"/>
    </row>
    <row r="14" spans="1:12" ht="17.25" x14ac:dyDescent="0.3">
      <c r="A14" s="30"/>
      <c r="B14" s="35" t="s">
        <v>17</v>
      </c>
      <c r="C14" s="36"/>
      <c r="D14" s="37" t="s">
        <v>18</v>
      </c>
      <c r="E14" s="38"/>
      <c r="F14" s="38"/>
      <c r="G14" s="38"/>
      <c r="H14" s="38"/>
      <c r="I14" s="38"/>
      <c r="J14" s="38"/>
      <c r="K14" s="38"/>
      <c r="L14" s="39"/>
    </row>
    <row r="15" spans="1:12" ht="18" thickBot="1" x14ac:dyDescent="0.35">
      <c r="A15" s="31"/>
      <c r="B15" s="40" t="s">
        <v>19</v>
      </c>
      <c r="C15" s="41"/>
      <c r="D15" s="42" t="s">
        <v>20</v>
      </c>
      <c r="E15" s="43"/>
      <c r="F15" s="43"/>
      <c r="G15" s="43"/>
      <c r="H15" s="43"/>
      <c r="I15" s="43"/>
      <c r="J15" s="43"/>
      <c r="K15" s="43"/>
      <c r="L15" s="44"/>
    </row>
    <row r="17" spans="1:12" ht="35.25" x14ac:dyDescent="0.3">
      <c r="A17" s="25" t="s">
        <v>0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</row>
    <row r="18" spans="1:12" ht="19.5" thickBot="1" x14ac:dyDescent="0.35">
      <c r="A18" s="1"/>
      <c r="B18" s="2"/>
      <c r="C18" s="2"/>
      <c r="D18" s="2"/>
      <c r="E18" s="2"/>
      <c r="F18" s="2"/>
      <c r="G18" s="3"/>
      <c r="H18" s="3"/>
      <c r="I18" s="4"/>
      <c r="J18" s="4"/>
      <c r="K18" s="2"/>
      <c r="L18" s="2"/>
    </row>
    <row r="19" spans="1:12" ht="29.25" thickBot="1" x14ac:dyDescent="0.35">
      <c r="A19" s="5" t="s">
        <v>1</v>
      </c>
      <c r="B19" s="6" t="s">
        <v>2</v>
      </c>
      <c r="C19" s="7" t="s">
        <v>3</v>
      </c>
      <c r="D19" s="7" t="s">
        <v>4</v>
      </c>
      <c r="E19" s="7" t="s">
        <v>5</v>
      </c>
      <c r="F19" s="7" t="s">
        <v>6</v>
      </c>
      <c r="G19" s="8" t="s">
        <v>7</v>
      </c>
      <c r="H19" s="9" t="s">
        <v>8</v>
      </c>
      <c r="I19" s="26" t="s">
        <v>9</v>
      </c>
      <c r="J19" s="27"/>
      <c r="K19" s="7" t="s">
        <v>10</v>
      </c>
      <c r="L19" s="11" t="s">
        <v>9</v>
      </c>
    </row>
    <row r="20" spans="1:12" ht="18" thickTop="1" x14ac:dyDescent="0.3">
      <c r="A20" s="28">
        <v>3</v>
      </c>
      <c r="B20" s="12" t="s">
        <v>11</v>
      </c>
      <c r="C20" s="13" t="s">
        <v>26</v>
      </c>
      <c r="D20" s="14" t="s">
        <v>25</v>
      </c>
      <c r="E20" s="15">
        <v>8.64</v>
      </c>
      <c r="F20" s="13" t="s">
        <v>23</v>
      </c>
      <c r="G20" s="16">
        <v>360000</v>
      </c>
      <c r="H20" s="16">
        <v>21600</v>
      </c>
      <c r="I20" s="48">
        <v>2</v>
      </c>
      <c r="J20" s="49"/>
      <c r="K20" s="17">
        <v>15380</v>
      </c>
      <c r="L20" s="18" t="s">
        <v>14</v>
      </c>
    </row>
    <row r="21" spans="1:12" ht="17.25" x14ac:dyDescent="0.3">
      <c r="A21" s="29"/>
      <c r="B21" s="19" t="s">
        <v>15</v>
      </c>
      <c r="C21" s="20">
        <f>ROUNDDOWN(G20*I20*1.2+H20*J20*1.2,-1)+(K20*I20)</f>
        <v>894760</v>
      </c>
      <c r="D21" s="37" t="s">
        <v>16</v>
      </c>
      <c r="E21" s="38"/>
      <c r="F21" s="38"/>
      <c r="G21" s="38"/>
      <c r="H21" s="38"/>
      <c r="I21" s="38"/>
      <c r="J21" s="38"/>
      <c r="K21" s="38"/>
      <c r="L21" s="39"/>
    </row>
    <row r="22" spans="1:12" ht="17.25" x14ac:dyDescent="0.3">
      <c r="A22" s="30"/>
      <c r="B22" s="35" t="s">
        <v>17</v>
      </c>
      <c r="C22" s="36"/>
      <c r="D22" s="37" t="s">
        <v>18</v>
      </c>
      <c r="E22" s="38"/>
      <c r="F22" s="38"/>
      <c r="G22" s="38"/>
      <c r="H22" s="38"/>
      <c r="I22" s="38"/>
      <c r="J22" s="38"/>
      <c r="K22" s="38"/>
      <c r="L22" s="39"/>
    </row>
    <row r="23" spans="1:12" ht="18" thickBot="1" x14ac:dyDescent="0.35">
      <c r="A23" s="31"/>
      <c r="B23" s="40" t="s">
        <v>19</v>
      </c>
      <c r="C23" s="41"/>
      <c r="D23" s="42" t="s">
        <v>20</v>
      </c>
      <c r="E23" s="43"/>
      <c r="F23" s="43"/>
      <c r="G23" s="43"/>
      <c r="H23" s="43"/>
      <c r="I23" s="43"/>
      <c r="J23" s="43"/>
      <c r="K23" s="43"/>
      <c r="L23" s="44"/>
    </row>
    <row r="25" spans="1:12" ht="35.25" x14ac:dyDescent="0.3">
      <c r="A25" s="25" t="s">
        <v>0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</row>
    <row r="26" spans="1:12" ht="19.5" thickBot="1" x14ac:dyDescent="0.35">
      <c r="A26" s="1"/>
      <c r="B26" s="2"/>
      <c r="C26" s="2"/>
      <c r="D26" s="2"/>
      <c r="E26" s="2"/>
      <c r="F26" s="2"/>
      <c r="G26" s="3"/>
      <c r="H26" s="3"/>
      <c r="I26" s="4"/>
      <c r="J26" s="4"/>
      <c r="K26" s="2"/>
      <c r="L26" s="2"/>
    </row>
    <row r="27" spans="1:12" ht="29.25" thickBot="1" x14ac:dyDescent="0.35">
      <c r="A27" s="5" t="s">
        <v>1</v>
      </c>
      <c r="B27" s="6" t="s">
        <v>2</v>
      </c>
      <c r="C27" s="7" t="s">
        <v>3</v>
      </c>
      <c r="D27" s="7" t="s">
        <v>4</v>
      </c>
      <c r="E27" s="7" t="s">
        <v>5</v>
      </c>
      <c r="F27" s="7" t="s">
        <v>6</v>
      </c>
      <c r="G27" s="8" t="s">
        <v>7</v>
      </c>
      <c r="H27" s="9" t="s">
        <v>8</v>
      </c>
      <c r="I27" s="26" t="s">
        <v>9</v>
      </c>
      <c r="J27" s="27"/>
      <c r="K27" s="7" t="s">
        <v>10</v>
      </c>
      <c r="L27" s="11" t="s">
        <v>9</v>
      </c>
    </row>
    <row r="28" spans="1:12" ht="18" thickTop="1" x14ac:dyDescent="0.3">
      <c r="A28" s="28">
        <v>4</v>
      </c>
      <c r="B28" s="12" t="s">
        <v>11</v>
      </c>
      <c r="C28" s="13" t="s">
        <v>27</v>
      </c>
      <c r="D28" s="14" t="s">
        <v>28</v>
      </c>
      <c r="E28" s="15">
        <v>8.83</v>
      </c>
      <c r="F28" s="13" t="s">
        <v>23</v>
      </c>
      <c r="G28" s="16">
        <v>360000</v>
      </c>
      <c r="H28" s="16">
        <v>21600</v>
      </c>
      <c r="I28" s="48">
        <v>2</v>
      </c>
      <c r="J28" s="49"/>
      <c r="K28" s="17">
        <v>15380</v>
      </c>
      <c r="L28" s="18" t="s">
        <v>14</v>
      </c>
    </row>
    <row r="29" spans="1:12" ht="17.25" x14ac:dyDescent="0.3">
      <c r="A29" s="29"/>
      <c r="B29" s="19" t="s">
        <v>15</v>
      </c>
      <c r="C29" s="20">
        <f>ROUNDDOWN(G28*I28*1.2+H28*J28*1.2,-1)+(K28*I28)</f>
        <v>894760</v>
      </c>
      <c r="D29" s="37" t="s">
        <v>16</v>
      </c>
      <c r="E29" s="38"/>
      <c r="F29" s="38"/>
      <c r="G29" s="38"/>
      <c r="H29" s="38"/>
      <c r="I29" s="38"/>
      <c r="J29" s="38"/>
      <c r="K29" s="38"/>
      <c r="L29" s="39"/>
    </row>
    <row r="30" spans="1:12" ht="17.25" x14ac:dyDescent="0.3">
      <c r="A30" s="30"/>
      <c r="B30" s="35" t="s">
        <v>17</v>
      </c>
      <c r="C30" s="36"/>
      <c r="D30" s="37" t="s">
        <v>18</v>
      </c>
      <c r="E30" s="38"/>
      <c r="F30" s="38"/>
      <c r="G30" s="38"/>
      <c r="H30" s="38"/>
      <c r="I30" s="38"/>
      <c r="J30" s="38"/>
      <c r="K30" s="38"/>
      <c r="L30" s="39"/>
    </row>
    <row r="31" spans="1:12" ht="18" thickBot="1" x14ac:dyDescent="0.35">
      <c r="A31" s="31"/>
      <c r="B31" s="40" t="s">
        <v>19</v>
      </c>
      <c r="C31" s="41"/>
      <c r="D31" s="42" t="s">
        <v>20</v>
      </c>
      <c r="E31" s="43"/>
      <c r="F31" s="43"/>
      <c r="G31" s="43"/>
      <c r="H31" s="43"/>
      <c r="I31" s="43"/>
      <c r="J31" s="43"/>
      <c r="K31" s="43"/>
      <c r="L31" s="44"/>
    </row>
    <row r="33" spans="1:12" ht="35.25" x14ac:dyDescent="0.3">
      <c r="A33" s="25" t="s">
        <v>0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9.5" thickBot="1" x14ac:dyDescent="0.35">
      <c r="A34" s="1"/>
      <c r="B34" s="2"/>
      <c r="C34" s="2"/>
      <c r="D34" s="2"/>
      <c r="E34" s="2"/>
      <c r="F34" s="2"/>
      <c r="G34" s="3"/>
      <c r="H34" s="3"/>
      <c r="I34" s="4"/>
      <c r="J34" s="4"/>
      <c r="K34" s="2"/>
      <c r="L34" s="2"/>
    </row>
    <row r="35" spans="1:12" ht="29.25" thickBot="1" x14ac:dyDescent="0.35">
      <c r="A35" s="5" t="s">
        <v>1</v>
      </c>
      <c r="B35" s="6" t="s">
        <v>2</v>
      </c>
      <c r="C35" s="7" t="s">
        <v>3</v>
      </c>
      <c r="D35" s="7" t="s">
        <v>4</v>
      </c>
      <c r="E35" s="7" t="s">
        <v>5</v>
      </c>
      <c r="F35" s="7" t="s">
        <v>6</v>
      </c>
      <c r="G35" s="8" t="s">
        <v>7</v>
      </c>
      <c r="H35" s="9" t="s">
        <v>8</v>
      </c>
      <c r="I35" s="26" t="s">
        <v>9</v>
      </c>
      <c r="J35" s="27"/>
      <c r="K35" s="7" t="s">
        <v>10</v>
      </c>
      <c r="L35" s="11" t="s">
        <v>9</v>
      </c>
    </row>
    <row r="36" spans="1:12" ht="18" thickTop="1" x14ac:dyDescent="0.3">
      <c r="A36" s="28">
        <v>5</v>
      </c>
      <c r="B36" s="12" t="s">
        <v>11</v>
      </c>
      <c r="C36" s="13" t="s">
        <v>29</v>
      </c>
      <c r="D36" s="14" t="s">
        <v>30</v>
      </c>
      <c r="E36" s="15">
        <v>13</v>
      </c>
      <c r="F36" s="13" t="s">
        <v>23</v>
      </c>
      <c r="G36" s="16">
        <v>470000</v>
      </c>
      <c r="H36" s="16">
        <v>28200</v>
      </c>
      <c r="I36" s="48">
        <v>2</v>
      </c>
      <c r="J36" s="49"/>
      <c r="K36" s="17">
        <v>15380</v>
      </c>
      <c r="L36" s="18" t="s">
        <v>14</v>
      </c>
    </row>
    <row r="37" spans="1:12" ht="17.25" x14ac:dyDescent="0.3">
      <c r="A37" s="29"/>
      <c r="B37" s="19" t="s">
        <v>15</v>
      </c>
      <c r="C37" s="20">
        <f>ROUNDDOWN(G36*I36*1.2+H36*J36*1.2,-1)+(K36*I36)</f>
        <v>1158760</v>
      </c>
      <c r="D37" s="33" t="s">
        <v>16</v>
      </c>
      <c r="E37" s="33"/>
      <c r="F37" s="33"/>
      <c r="G37" s="33"/>
      <c r="H37" s="33"/>
      <c r="I37" s="33"/>
      <c r="J37" s="33"/>
      <c r="K37" s="33"/>
      <c r="L37" s="34"/>
    </row>
    <row r="38" spans="1:12" ht="17.25" x14ac:dyDescent="0.3">
      <c r="A38" s="30"/>
      <c r="B38" s="35" t="s">
        <v>17</v>
      </c>
      <c r="C38" s="36"/>
      <c r="D38" s="37" t="s">
        <v>18</v>
      </c>
      <c r="E38" s="38"/>
      <c r="F38" s="38"/>
      <c r="G38" s="38"/>
      <c r="H38" s="38"/>
      <c r="I38" s="38"/>
      <c r="J38" s="38"/>
      <c r="K38" s="38"/>
      <c r="L38" s="39"/>
    </row>
    <row r="39" spans="1:12" ht="18" thickBot="1" x14ac:dyDescent="0.35">
      <c r="A39" s="31"/>
      <c r="B39" s="40" t="s">
        <v>19</v>
      </c>
      <c r="C39" s="41"/>
      <c r="D39" s="42" t="s">
        <v>20</v>
      </c>
      <c r="E39" s="43"/>
      <c r="F39" s="43"/>
      <c r="G39" s="43"/>
      <c r="H39" s="43"/>
      <c r="I39" s="43"/>
      <c r="J39" s="43"/>
      <c r="K39" s="43"/>
      <c r="L39" s="44"/>
    </row>
    <row r="41" spans="1:12" ht="35.25" x14ac:dyDescent="0.3">
      <c r="A41" s="25" t="s">
        <v>0</v>
      </c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1:12" ht="19.5" thickBot="1" x14ac:dyDescent="0.35">
      <c r="A42" s="1"/>
      <c r="B42" s="2"/>
      <c r="C42" s="2"/>
      <c r="D42" s="2"/>
      <c r="E42" s="2"/>
      <c r="F42" s="2"/>
      <c r="G42" s="3"/>
      <c r="H42" s="3"/>
      <c r="I42" s="4"/>
      <c r="J42" s="4"/>
      <c r="K42" s="2"/>
      <c r="L42" s="2"/>
    </row>
    <row r="43" spans="1:12" ht="29.25" thickBot="1" x14ac:dyDescent="0.35">
      <c r="A43" s="5" t="s">
        <v>1</v>
      </c>
      <c r="B43" s="6" t="s">
        <v>2</v>
      </c>
      <c r="C43" s="7" t="s">
        <v>3</v>
      </c>
      <c r="D43" s="7" t="s">
        <v>4</v>
      </c>
      <c r="E43" s="7" t="s">
        <v>5</v>
      </c>
      <c r="F43" s="7" t="s">
        <v>6</v>
      </c>
      <c r="G43" s="8" t="s">
        <v>7</v>
      </c>
      <c r="H43" s="9" t="s">
        <v>8</v>
      </c>
      <c r="I43" s="26" t="s">
        <v>9</v>
      </c>
      <c r="J43" s="27"/>
      <c r="K43" s="7" t="s">
        <v>10</v>
      </c>
      <c r="L43" s="11" t="s">
        <v>9</v>
      </c>
    </row>
    <row r="44" spans="1:12" ht="18" thickTop="1" x14ac:dyDescent="0.3">
      <c r="A44" s="28">
        <v>6</v>
      </c>
      <c r="B44" s="12" t="s">
        <v>11</v>
      </c>
      <c r="C44" s="13" t="s">
        <v>31</v>
      </c>
      <c r="D44" s="14" t="s">
        <v>32</v>
      </c>
      <c r="E44" s="15">
        <v>13.96</v>
      </c>
      <c r="F44" s="13" t="s">
        <v>23</v>
      </c>
      <c r="G44" s="16">
        <v>470000</v>
      </c>
      <c r="H44" s="16">
        <v>28200</v>
      </c>
      <c r="I44" s="32">
        <v>2</v>
      </c>
      <c r="J44" s="32"/>
      <c r="K44" s="17">
        <v>15380</v>
      </c>
      <c r="L44" s="18" t="s">
        <v>14</v>
      </c>
    </row>
    <row r="45" spans="1:12" ht="17.25" x14ac:dyDescent="0.3">
      <c r="A45" s="29"/>
      <c r="B45" s="19" t="s">
        <v>15</v>
      </c>
      <c r="C45" s="20">
        <f>ROUNDDOWN(G44*I44*1.2*1.6+H44*J44*1.2,-1)+(K44*I44)</f>
        <v>1835560</v>
      </c>
      <c r="D45" s="33" t="s">
        <v>24</v>
      </c>
      <c r="E45" s="33"/>
      <c r="F45" s="33"/>
      <c r="G45" s="33"/>
      <c r="H45" s="33"/>
      <c r="I45" s="33"/>
      <c r="J45" s="33"/>
      <c r="K45" s="33"/>
      <c r="L45" s="34"/>
    </row>
    <row r="46" spans="1:12" ht="17.25" x14ac:dyDescent="0.3">
      <c r="A46" s="30"/>
      <c r="B46" s="35" t="s">
        <v>17</v>
      </c>
      <c r="C46" s="36"/>
      <c r="D46" s="37" t="s">
        <v>18</v>
      </c>
      <c r="E46" s="38"/>
      <c r="F46" s="38"/>
      <c r="G46" s="38"/>
      <c r="H46" s="38"/>
      <c r="I46" s="38"/>
      <c r="J46" s="38"/>
      <c r="K46" s="38"/>
      <c r="L46" s="39"/>
    </row>
    <row r="47" spans="1:12" ht="18" thickBot="1" x14ac:dyDescent="0.35">
      <c r="A47" s="31"/>
      <c r="B47" s="40" t="s">
        <v>19</v>
      </c>
      <c r="C47" s="41"/>
      <c r="D47" s="42" t="s">
        <v>20</v>
      </c>
      <c r="E47" s="43"/>
      <c r="F47" s="43"/>
      <c r="G47" s="43"/>
      <c r="H47" s="43"/>
      <c r="I47" s="43"/>
      <c r="J47" s="43"/>
      <c r="K47" s="43"/>
      <c r="L47" s="44"/>
    </row>
    <row r="49" spans="1:12" ht="35.25" x14ac:dyDescent="0.3">
      <c r="A49" s="25" t="s">
        <v>0</v>
      </c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</row>
    <row r="50" spans="1:12" ht="19.5" thickBot="1" x14ac:dyDescent="0.35">
      <c r="A50" s="1"/>
      <c r="B50" s="2"/>
      <c r="C50" s="2"/>
      <c r="D50" s="2"/>
      <c r="E50" s="2"/>
      <c r="F50" s="2"/>
      <c r="G50" s="3"/>
      <c r="H50" s="3"/>
      <c r="I50" s="4"/>
      <c r="J50" s="4"/>
      <c r="K50" s="2"/>
      <c r="L50" s="2"/>
    </row>
    <row r="51" spans="1:12" ht="29.25" thickBot="1" x14ac:dyDescent="0.35">
      <c r="A51" s="5" t="s">
        <v>1</v>
      </c>
      <c r="B51" s="6" t="s">
        <v>2</v>
      </c>
      <c r="C51" s="7" t="s">
        <v>3</v>
      </c>
      <c r="D51" s="7" t="s">
        <v>4</v>
      </c>
      <c r="E51" s="7" t="s">
        <v>5</v>
      </c>
      <c r="F51" s="7" t="s">
        <v>6</v>
      </c>
      <c r="G51" s="8" t="s">
        <v>7</v>
      </c>
      <c r="H51" s="9" t="s">
        <v>8</v>
      </c>
      <c r="I51" s="26" t="s">
        <v>9</v>
      </c>
      <c r="J51" s="27"/>
      <c r="K51" s="7" t="s">
        <v>10</v>
      </c>
      <c r="L51" s="11" t="s">
        <v>9</v>
      </c>
    </row>
    <row r="52" spans="1:12" ht="18" thickTop="1" x14ac:dyDescent="0.3">
      <c r="A52" s="28">
        <v>7</v>
      </c>
      <c r="B52" s="12" t="s">
        <v>11</v>
      </c>
      <c r="C52" s="13" t="s">
        <v>33</v>
      </c>
      <c r="D52" s="14" t="s">
        <v>34</v>
      </c>
      <c r="E52" s="15">
        <v>11.8</v>
      </c>
      <c r="F52" s="13" t="s">
        <v>23</v>
      </c>
      <c r="G52" s="16">
        <v>451000</v>
      </c>
      <c r="H52" s="16">
        <v>27000</v>
      </c>
      <c r="I52" s="32">
        <v>2</v>
      </c>
      <c r="J52" s="32"/>
      <c r="K52" s="17">
        <v>15380</v>
      </c>
      <c r="L52" s="18" t="s">
        <v>14</v>
      </c>
    </row>
    <row r="53" spans="1:12" ht="17.25" x14ac:dyDescent="0.3">
      <c r="A53" s="29"/>
      <c r="B53" s="19" t="s">
        <v>15</v>
      </c>
      <c r="C53" s="20">
        <f>ROUNDDOWN(G52*I52*1.2*1.6+H52*J52*1.2,-1)+(K52*I52)</f>
        <v>1762600</v>
      </c>
      <c r="D53" s="33" t="s">
        <v>24</v>
      </c>
      <c r="E53" s="33"/>
      <c r="F53" s="33"/>
      <c r="G53" s="33"/>
      <c r="H53" s="33"/>
      <c r="I53" s="33"/>
      <c r="J53" s="33"/>
      <c r="K53" s="33"/>
      <c r="L53" s="34"/>
    </row>
    <row r="54" spans="1:12" ht="17.25" x14ac:dyDescent="0.3">
      <c r="A54" s="30"/>
      <c r="B54" s="35" t="s">
        <v>17</v>
      </c>
      <c r="C54" s="36"/>
      <c r="D54" s="37" t="s">
        <v>18</v>
      </c>
      <c r="E54" s="38"/>
      <c r="F54" s="38"/>
      <c r="G54" s="38"/>
      <c r="H54" s="38"/>
      <c r="I54" s="38"/>
      <c r="J54" s="38"/>
      <c r="K54" s="38"/>
      <c r="L54" s="39"/>
    </row>
    <row r="55" spans="1:12" ht="18" thickBot="1" x14ac:dyDescent="0.35">
      <c r="A55" s="31"/>
      <c r="B55" s="40" t="s">
        <v>19</v>
      </c>
      <c r="C55" s="41"/>
      <c r="D55" s="50" t="s">
        <v>20</v>
      </c>
      <c r="E55" s="51"/>
      <c r="F55" s="51"/>
      <c r="G55" s="51"/>
      <c r="H55" s="51"/>
      <c r="I55" s="51"/>
      <c r="J55" s="51"/>
      <c r="K55" s="51"/>
      <c r="L55" s="52"/>
    </row>
    <row r="57" spans="1:12" ht="35.25" x14ac:dyDescent="0.3">
      <c r="A57" s="25" t="s">
        <v>0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</row>
    <row r="58" spans="1:12" ht="19.5" thickBot="1" x14ac:dyDescent="0.35">
      <c r="A58" s="1"/>
      <c r="B58" s="2"/>
      <c r="C58" s="2"/>
      <c r="D58" s="2"/>
      <c r="E58" s="2"/>
      <c r="F58" s="2"/>
      <c r="G58" s="3"/>
      <c r="H58" s="3"/>
      <c r="I58" s="4"/>
      <c r="J58" s="4"/>
      <c r="K58" s="2"/>
      <c r="L58" s="2"/>
    </row>
    <row r="59" spans="1:12" ht="29.25" thickBot="1" x14ac:dyDescent="0.35">
      <c r="A59" s="5" t="s">
        <v>1</v>
      </c>
      <c r="B59" s="6" t="s">
        <v>2</v>
      </c>
      <c r="C59" s="7" t="s">
        <v>3</v>
      </c>
      <c r="D59" s="7" t="s">
        <v>4</v>
      </c>
      <c r="E59" s="7" t="s">
        <v>5</v>
      </c>
      <c r="F59" s="7" t="s">
        <v>6</v>
      </c>
      <c r="G59" s="8" t="s">
        <v>7</v>
      </c>
      <c r="H59" s="9" t="s">
        <v>8</v>
      </c>
      <c r="I59" s="26" t="s">
        <v>9</v>
      </c>
      <c r="J59" s="27"/>
      <c r="K59" s="7" t="s">
        <v>10</v>
      </c>
      <c r="L59" s="11" t="s">
        <v>9</v>
      </c>
    </row>
    <row r="60" spans="1:12" ht="18" thickTop="1" x14ac:dyDescent="0.3">
      <c r="A60" s="28">
        <v>8</v>
      </c>
      <c r="B60" s="12" t="s">
        <v>11</v>
      </c>
      <c r="C60" s="13" t="s">
        <v>35</v>
      </c>
      <c r="D60" s="14" t="s">
        <v>38</v>
      </c>
      <c r="E60" s="15">
        <v>14.63</v>
      </c>
      <c r="F60" s="13" t="s">
        <v>23</v>
      </c>
      <c r="G60" s="16">
        <v>480000</v>
      </c>
      <c r="H60" s="16">
        <v>28800</v>
      </c>
      <c r="I60" s="21">
        <v>1</v>
      </c>
      <c r="J60" s="22">
        <v>24</v>
      </c>
      <c r="K60" s="17">
        <v>15380</v>
      </c>
      <c r="L60" s="18" t="s">
        <v>36</v>
      </c>
    </row>
    <row r="61" spans="1:12" ht="17.25" x14ac:dyDescent="0.3">
      <c r="A61" s="29"/>
      <c r="B61" s="19" t="s">
        <v>15</v>
      </c>
      <c r="C61" s="20">
        <v>1182760</v>
      </c>
      <c r="D61" s="37" t="s">
        <v>37</v>
      </c>
      <c r="E61" s="38"/>
      <c r="F61" s="38"/>
      <c r="G61" s="38"/>
      <c r="H61" s="38"/>
      <c r="I61" s="38"/>
      <c r="J61" s="38"/>
      <c r="K61" s="38"/>
      <c r="L61" s="39"/>
    </row>
    <row r="62" spans="1:12" ht="17.25" x14ac:dyDescent="0.3">
      <c r="A62" s="30"/>
      <c r="B62" s="35" t="s">
        <v>17</v>
      </c>
      <c r="C62" s="36"/>
      <c r="D62" s="37" t="s">
        <v>18</v>
      </c>
      <c r="E62" s="38"/>
      <c r="F62" s="38"/>
      <c r="G62" s="38"/>
      <c r="H62" s="38"/>
      <c r="I62" s="38"/>
      <c r="J62" s="38"/>
      <c r="K62" s="38"/>
      <c r="L62" s="39"/>
    </row>
    <row r="63" spans="1:12" ht="18" thickBot="1" x14ac:dyDescent="0.35">
      <c r="A63" s="31"/>
      <c r="B63" s="40" t="s">
        <v>19</v>
      </c>
      <c r="C63" s="41"/>
      <c r="D63" s="42" t="s">
        <v>20</v>
      </c>
      <c r="E63" s="43"/>
      <c r="F63" s="43"/>
      <c r="G63" s="43"/>
      <c r="H63" s="43"/>
      <c r="I63" s="43"/>
      <c r="J63" s="43"/>
      <c r="K63" s="43"/>
      <c r="L63" s="44"/>
    </row>
    <row r="66" spans="1:12" ht="35.25" x14ac:dyDescent="0.3">
      <c r="A66" s="25" t="s">
        <v>0</v>
      </c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</row>
    <row r="67" spans="1:12" ht="19.5" thickBot="1" x14ac:dyDescent="0.35">
      <c r="A67" s="1"/>
      <c r="B67" s="2"/>
      <c r="C67" s="2"/>
      <c r="D67" s="2"/>
      <c r="E67" s="2"/>
      <c r="F67" s="2"/>
      <c r="G67" s="3"/>
      <c r="H67" s="3"/>
      <c r="I67" s="4"/>
      <c r="J67" s="4"/>
      <c r="K67" s="2"/>
      <c r="L67" s="2"/>
    </row>
    <row r="68" spans="1:12" ht="29.25" thickBot="1" x14ac:dyDescent="0.35">
      <c r="A68" s="5" t="s">
        <v>1</v>
      </c>
      <c r="B68" s="6" t="s">
        <v>2</v>
      </c>
      <c r="C68" s="7" t="s">
        <v>3</v>
      </c>
      <c r="D68" s="7" t="s">
        <v>4</v>
      </c>
      <c r="E68" s="7" t="s">
        <v>5</v>
      </c>
      <c r="F68" s="7" t="s">
        <v>6</v>
      </c>
      <c r="G68" s="8" t="s">
        <v>7</v>
      </c>
      <c r="H68" s="9" t="s">
        <v>8</v>
      </c>
      <c r="I68" s="26" t="s">
        <v>9</v>
      </c>
      <c r="J68" s="27"/>
      <c r="K68" s="7" t="s">
        <v>10</v>
      </c>
      <c r="L68" s="11" t="s">
        <v>9</v>
      </c>
    </row>
    <row r="69" spans="1:12" ht="18" thickTop="1" x14ac:dyDescent="0.3">
      <c r="A69" s="28">
        <v>9</v>
      </c>
      <c r="B69" s="12" t="s">
        <v>11</v>
      </c>
      <c r="C69" s="13" t="s">
        <v>40</v>
      </c>
      <c r="D69" s="14" t="s">
        <v>39</v>
      </c>
      <c r="E69" s="15">
        <v>9.5</v>
      </c>
      <c r="F69" s="13" t="s">
        <v>23</v>
      </c>
      <c r="G69" s="16">
        <v>432000</v>
      </c>
      <c r="H69" s="16">
        <v>25900</v>
      </c>
      <c r="I69" s="32">
        <v>2</v>
      </c>
      <c r="J69" s="32"/>
      <c r="K69" s="17">
        <v>15380</v>
      </c>
      <c r="L69" s="18" t="s">
        <v>14</v>
      </c>
    </row>
    <row r="70" spans="1:12" ht="17.25" x14ac:dyDescent="0.3">
      <c r="A70" s="29"/>
      <c r="B70" s="19" t="s">
        <v>15</v>
      </c>
      <c r="C70" s="20">
        <f>ROUNDDOWN(G69*I69*1.2+H69*J69*1.2,-1)+(K69*I69)</f>
        <v>1067560</v>
      </c>
      <c r="D70" s="33" t="s">
        <v>16</v>
      </c>
      <c r="E70" s="33"/>
      <c r="F70" s="33"/>
      <c r="G70" s="33"/>
      <c r="H70" s="33"/>
      <c r="I70" s="33"/>
      <c r="J70" s="33"/>
      <c r="K70" s="33"/>
      <c r="L70" s="34"/>
    </row>
    <row r="71" spans="1:12" ht="17.25" x14ac:dyDescent="0.3">
      <c r="A71" s="30"/>
      <c r="B71" s="35" t="s">
        <v>17</v>
      </c>
      <c r="C71" s="36"/>
      <c r="D71" s="37" t="s">
        <v>18</v>
      </c>
      <c r="E71" s="38"/>
      <c r="F71" s="38"/>
      <c r="G71" s="38"/>
      <c r="H71" s="38"/>
      <c r="I71" s="38"/>
      <c r="J71" s="38"/>
      <c r="K71" s="38"/>
      <c r="L71" s="39"/>
    </row>
    <row r="72" spans="1:12" ht="18" thickBot="1" x14ac:dyDescent="0.35">
      <c r="A72" s="31"/>
      <c r="B72" s="40" t="s">
        <v>19</v>
      </c>
      <c r="C72" s="41"/>
      <c r="D72" s="42" t="s">
        <v>20</v>
      </c>
      <c r="E72" s="43"/>
      <c r="F72" s="43"/>
      <c r="G72" s="43"/>
      <c r="H72" s="43"/>
      <c r="I72" s="43"/>
      <c r="J72" s="43"/>
      <c r="K72" s="43"/>
      <c r="L72" s="44"/>
    </row>
    <row r="74" spans="1:12" ht="35.25" x14ac:dyDescent="0.3">
      <c r="A74" s="25" t="s">
        <v>0</v>
      </c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</row>
    <row r="75" spans="1:12" ht="19.5" thickBot="1" x14ac:dyDescent="0.35">
      <c r="A75" s="1"/>
      <c r="B75" s="2"/>
      <c r="C75" s="2"/>
      <c r="D75" s="2"/>
      <c r="E75" s="2"/>
      <c r="F75" s="2"/>
      <c r="G75" s="3"/>
      <c r="H75" s="3"/>
      <c r="I75" s="4"/>
      <c r="J75" s="4"/>
      <c r="K75" s="2"/>
      <c r="L75" s="2"/>
    </row>
    <row r="76" spans="1:12" ht="29.25" thickBot="1" x14ac:dyDescent="0.35">
      <c r="A76" s="5" t="s">
        <v>1</v>
      </c>
      <c r="B76" s="6" t="s">
        <v>2</v>
      </c>
      <c r="C76" s="7" t="s">
        <v>3</v>
      </c>
      <c r="D76" s="7" t="s">
        <v>4</v>
      </c>
      <c r="E76" s="7" t="s">
        <v>5</v>
      </c>
      <c r="F76" s="7" t="s">
        <v>6</v>
      </c>
      <c r="G76" s="8" t="s">
        <v>7</v>
      </c>
      <c r="H76" s="9" t="s">
        <v>8</v>
      </c>
      <c r="I76" s="26" t="s">
        <v>9</v>
      </c>
      <c r="J76" s="27"/>
      <c r="K76" s="7" t="s">
        <v>10</v>
      </c>
      <c r="L76" s="11" t="s">
        <v>9</v>
      </c>
    </row>
    <row r="77" spans="1:12" ht="18" thickTop="1" x14ac:dyDescent="0.3">
      <c r="A77" s="28">
        <v>10</v>
      </c>
      <c r="B77" s="12" t="s">
        <v>11</v>
      </c>
      <c r="C77" s="13" t="s">
        <v>41</v>
      </c>
      <c r="D77" s="14" t="s">
        <v>39</v>
      </c>
      <c r="E77" s="15">
        <v>13.45</v>
      </c>
      <c r="F77" s="13" t="s">
        <v>23</v>
      </c>
      <c r="G77" s="16">
        <v>470000</v>
      </c>
      <c r="H77" s="16">
        <v>28200</v>
      </c>
      <c r="I77" s="48">
        <v>2</v>
      </c>
      <c r="J77" s="49"/>
      <c r="K77" s="17">
        <v>15380</v>
      </c>
      <c r="L77" s="18" t="s">
        <v>14</v>
      </c>
    </row>
    <row r="78" spans="1:12" ht="17.25" x14ac:dyDescent="0.3">
      <c r="A78" s="29"/>
      <c r="B78" s="19" t="s">
        <v>15</v>
      </c>
      <c r="C78" s="20">
        <f>ROUNDDOWN(G77*I77*1.2*1.6+H77*J77*1.2,-1)+(K77*I77)</f>
        <v>1835560</v>
      </c>
      <c r="D78" s="33" t="s">
        <v>24</v>
      </c>
      <c r="E78" s="33"/>
      <c r="F78" s="33"/>
      <c r="G78" s="33"/>
      <c r="H78" s="33"/>
      <c r="I78" s="33"/>
      <c r="J78" s="33"/>
      <c r="K78" s="33"/>
      <c r="L78" s="34"/>
    </row>
    <row r="79" spans="1:12" ht="17.25" x14ac:dyDescent="0.3">
      <c r="A79" s="30"/>
      <c r="B79" s="35" t="s">
        <v>17</v>
      </c>
      <c r="C79" s="36"/>
      <c r="D79" s="37" t="s">
        <v>18</v>
      </c>
      <c r="E79" s="38"/>
      <c r="F79" s="38"/>
      <c r="G79" s="38"/>
      <c r="H79" s="38"/>
      <c r="I79" s="38"/>
      <c r="J79" s="38"/>
      <c r="K79" s="38"/>
      <c r="L79" s="39"/>
    </row>
    <row r="80" spans="1:12" ht="18" thickBot="1" x14ac:dyDescent="0.35">
      <c r="A80" s="31"/>
      <c r="B80" s="40" t="s">
        <v>19</v>
      </c>
      <c r="C80" s="41"/>
      <c r="D80" s="42" t="s">
        <v>20</v>
      </c>
      <c r="E80" s="43"/>
      <c r="F80" s="43"/>
      <c r="G80" s="43"/>
      <c r="H80" s="43"/>
      <c r="I80" s="43"/>
      <c r="J80" s="43"/>
      <c r="K80" s="43"/>
      <c r="L80" s="44"/>
    </row>
    <row r="82" spans="1:12" ht="35.25" x14ac:dyDescent="0.3">
      <c r="A82" s="25" t="s">
        <v>0</v>
      </c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</row>
    <row r="83" spans="1:12" ht="19.5" thickBot="1" x14ac:dyDescent="0.35">
      <c r="A83" s="1"/>
      <c r="B83" s="2"/>
      <c r="C83" s="2"/>
      <c r="D83" s="2"/>
      <c r="E83" s="2"/>
      <c r="F83" s="2"/>
      <c r="G83" s="3"/>
      <c r="H83" s="3"/>
      <c r="I83" s="4"/>
      <c r="J83" s="4"/>
      <c r="K83" s="2"/>
      <c r="L83" s="2"/>
    </row>
    <row r="84" spans="1:12" ht="29.25" thickBot="1" x14ac:dyDescent="0.35">
      <c r="A84" s="5" t="s">
        <v>1</v>
      </c>
      <c r="B84" s="6" t="s">
        <v>2</v>
      </c>
      <c r="C84" s="7" t="s">
        <v>3</v>
      </c>
      <c r="D84" s="7" t="s">
        <v>4</v>
      </c>
      <c r="E84" s="7" t="s">
        <v>5</v>
      </c>
      <c r="F84" s="7" t="s">
        <v>6</v>
      </c>
      <c r="G84" s="8" t="s">
        <v>7</v>
      </c>
      <c r="H84" s="9" t="s">
        <v>8</v>
      </c>
      <c r="I84" s="26" t="s">
        <v>9</v>
      </c>
      <c r="J84" s="27"/>
      <c r="K84" s="7" t="s">
        <v>10</v>
      </c>
      <c r="L84" s="11" t="s">
        <v>9</v>
      </c>
    </row>
    <row r="85" spans="1:12" ht="18" thickTop="1" x14ac:dyDescent="0.3">
      <c r="A85" s="28">
        <v>11</v>
      </c>
      <c r="B85" s="12" t="s">
        <v>11</v>
      </c>
      <c r="C85" s="13" t="s">
        <v>42</v>
      </c>
      <c r="D85" s="14" t="s">
        <v>43</v>
      </c>
      <c r="E85" s="15">
        <v>15.54</v>
      </c>
      <c r="F85" s="13" t="s">
        <v>23</v>
      </c>
      <c r="G85" s="16">
        <v>489000</v>
      </c>
      <c r="H85" s="16">
        <v>29300</v>
      </c>
      <c r="I85" s="48">
        <v>2</v>
      </c>
      <c r="J85" s="49"/>
      <c r="K85" s="17">
        <v>15380</v>
      </c>
      <c r="L85" s="18" t="s">
        <v>14</v>
      </c>
    </row>
    <row r="86" spans="1:12" ht="17.25" x14ac:dyDescent="0.3">
      <c r="A86" s="29"/>
      <c r="B86" s="19" t="s">
        <v>15</v>
      </c>
      <c r="C86" s="20">
        <f>ROUNDDOWN(G85*I85*1.2+H85*J85*1.2,-1)+(K85*I85)</f>
        <v>1204360</v>
      </c>
      <c r="D86" s="33" t="s">
        <v>16</v>
      </c>
      <c r="E86" s="33"/>
      <c r="F86" s="33"/>
      <c r="G86" s="33"/>
      <c r="H86" s="33"/>
      <c r="I86" s="33"/>
      <c r="J86" s="33"/>
      <c r="K86" s="33"/>
      <c r="L86" s="34"/>
    </row>
    <row r="87" spans="1:12" ht="17.25" x14ac:dyDescent="0.3">
      <c r="A87" s="30"/>
      <c r="B87" s="35" t="s">
        <v>17</v>
      </c>
      <c r="C87" s="36"/>
      <c r="D87" s="37" t="s">
        <v>18</v>
      </c>
      <c r="E87" s="38"/>
      <c r="F87" s="38"/>
      <c r="G87" s="38"/>
      <c r="H87" s="38"/>
      <c r="I87" s="38"/>
      <c r="J87" s="38"/>
      <c r="K87" s="38"/>
      <c r="L87" s="39"/>
    </row>
    <row r="88" spans="1:12" ht="18" thickBot="1" x14ac:dyDescent="0.35">
      <c r="A88" s="31"/>
      <c r="B88" s="40" t="s">
        <v>19</v>
      </c>
      <c r="C88" s="41"/>
      <c r="D88" s="42" t="s">
        <v>20</v>
      </c>
      <c r="E88" s="43"/>
      <c r="F88" s="43"/>
      <c r="G88" s="43"/>
      <c r="H88" s="43"/>
      <c r="I88" s="43"/>
      <c r="J88" s="43"/>
      <c r="K88" s="43"/>
      <c r="L88" s="44"/>
    </row>
    <row r="90" spans="1:12" ht="35.25" x14ac:dyDescent="0.3">
      <c r="A90" s="25" t="s">
        <v>0</v>
      </c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</row>
    <row r="91" spans="1:12" ht="19.5" thickBot="1" x14ac:dyDescent="0.35">
      <c r="A91" s="1"/>
      <c r="B91" s="2"/>
      <c r="C91" s="2"/>
      <c r="D91" s="2"/>
      <c r="E91" s="2"/>
      <c r="F91" s="2"/>
      <c r="G91" s="3"/>
      <c r="H91" s="3"/>
      <c r="I91" s="4"/>
      <c r="J91" s="4"/>
      <c r="K91" s="2"/>
      <c r="L91" s="2"/>
    </row>
    <row r="92" spans="1:12" ht="29.25" thickBot="1" x14ac:dyDescent="0.35">
      <c r="A92" s="5" t="s">
        <v>1</v>
      </c>
      <c r="B92" s="6" t="s">
        <v>2</v>
      </c>
      <c r="C92" s="7" t="s">
        <v>3</v>
      </c>
      <c r="D92" s="7" t="s">
        <v>4</v>
      </c>
      <c r="E92" s="7" t="s">
        <v>5</v>
      </c>
      <c r="F92" s="7" t="s">
        <v>6</v>
      </c>
      <c r="G92" s="8" t="s">
        <v>7</v>
      </c>
      <c r="H92" s="9" t="s">
        <v>8</v>
      </c>
      <c r="I92" s="26" t="s">
        <v>9</v>
      </c>
      <c r="J92" s="27"/>
      <c r="K92" s="7" t="s">
        <v>10</v>
      </c>
      <c r="L92" s="11" t="s">
        <v>9</v>
      </c>
    </row>
    <row r="93" spans="1:12" ht="18" thickTop="1" x14ac:dyDescent="0.3">
      <c r="A93" s="28">
        <v>12</v>
      </c>
      <c r="B93" s="12" t="s">
        <v>11</v>
      </c>
      <c r="C93" s="13" t="s">
        <v>44</v>
      </c>
      <c r="D93" s="14" t="s">
        <v>43</v>
      </c>
      <c r="E93" s="15">
        <v>11.74</v>
      </c>
      <c r="F93" s="13" t="s">
        <v>23</v>
      </c>
      <c r="G93" s="16">
        <v>451000</v>
      </c>
      <c r="H93" s="16">
        <v>27000</v>
      </c>
      <c r="I93" s="48">
        <v>2</v>
      </c>
      <c r="J93" s="49"/>
      <c r="K93" s="17">
        <v>15380</v>
      </c>
      <c r="L93" s="18" t="s">
        <v>14</v>
      </c>
    </row>
    <row r="94" spans="1:12" ht="17.25" x14ac:dyDescent="0.3">
      <c r="A94" s="29"/>
      <c r="B94" s="19" t="s">
        <v>15</v>
      </c>
      <c r="C94" s="20">
        <f>ROUNDDOWN(G93*I93*1.2+H93*J93*1.2,-1)+(K93*I93)</f>
        <v>1113160</v>
      </c>
      <c r="D94" s="33" t="s">
        <v>16</v>
      </c>
      <c r="E94" s="33"/>
      <c r="F94" s="33"/>
      <c r="G94" s="33"/>
      <c r="H94" s="33"/>
      <c r="I94" s="33"/>
      <c r="J94" s="33"/>
      <c r="K94" s="33"/>
      <c r="L94" s="34"/>
    </row>
    <row r="95" spans="1:12" ht="17.25" x14ac:dyDescent="0.3">
      <c r="A95" s="30"/>
      <c r="B95" s="35" t="s">
        <v>17</v>
      </c>
      <c r="C95" s="36"/>
      <c r="D95" s="37" t="s">
        <v>18</v>
      </c>
      <c r="E95" s="38"/>
      <c r="F95" s="38"/>
      <c r="G95" s="38"/>
      <c r="H95" s="38"/>
      <c r="I95" s="38"/>
      <c r="J95" s="38"/>
      <c r="K95" s="38"/>
      <c r="L95" s="39"/>
    </row>
    <row r="96" spans="1:12" ht="18" thickBot="1" x14ac:dyDescent="0.35">
      <c r="A96" s="31"/>
      <c r="B96" s="40" t="s">
        <v>19</v>
      </c>
      <c r="C96" s="41"/>
      <c r="D96" s="42" t="s">
        <v>20</v>
      </c>
      <c r="E96" s="43"/>
      <c r="F96" s="43"/>
      <c r="G96" s="43"/>
      <c r="H96" s="43"/>
      <c r="I96" s="43"/>
      <c r="J96" s="43"/>
      <c r="K96" s="43"/>
      <c r="L96" s="44"/>
    </row>
    <row r="98" spans="1:12" ht="35.25" x14ac:dyDescent="0.3">
      <c r="A98" s="25" t="s">
        <v>0</v>
      </c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</row>
    <row r="99" spans="1:12" ht="19.5" thickBot="1" x14ac:dyDescent="0.35">
      <c r="A99" s="1"/>
      <c r="B99" s="2"/>
      <c r="C99" s="2"/>
      <c r="D99" s="2"/>
      <c r="E99" s="2"/>
      <c r="F99" s="2"/>
      <c r="G99" s="3"/>
      <c r="H99" s="3"/>
      <c r="I99" s="4"/>
      <c r="J99" s="4"/>
      <c r="K99" s="2"/>
      <c r="L99" s="2"/>
    </row>
    <row r="100" spans="1:12" ht="29.25" thickBot="1" x14ac:dyDescent="0.35">
      <c r="A100" s="5" t="s">
        <v>1</v>
      </c>
      <c r="B100" s="6" t="s">
        <v>2</v>
      </c>
      <c r="C100" s="7" t="s">
        <v>3</v>
      </c>
      <c r="D100" s="7" t="s">
        <v>4</v>
      </c>
      <c r="E100" s="7" t="s">
        <v>5</v>
      </c>
      <c r="F100" s="7" t="s">
        <v>6</v>
      </c>
      <c r="G100" s="8" t="s">
        <v>7</v>
      </c>
      <c r="H100" s="9" t="s">
        <v>8</v>
      </c>
      <c r="I100" s="26" t="s">
        <v>9</v>
      </c>
      <c r="J100" s="27"/>
      <c r="K100" s="7" t="s">
        <v>10</v>
      </c>
      <c r="L100" s="11" t="s">
        <v>9</v>
      </c>
    </row>
    <row r="101" spans="1:12" ht="18" thickTop="1" x14ac:dyDescent="0.3">
      <c r="A101" s="28">
        <v>13</v>
      </c>
      <c r="B101" s="12" t="s">
        <v>11</v>
      </c>
      <c r="C101" s="13" t="s">
        <v>45</v>
      </c>
      <c r="D101" s="14" t="s">
        <v>46</v>
      </c>
      <c r="E101" s="15">
        <v>9.43</v>
      </c>
      <c r="F101" s="13" t="s">
        <v>23</v>
      </c>
      <c r="G101" s="16">
        <v>432000</v>
      </c>
      <c r="H101" s="16">
        <v>25900</v>
      </c>
      <c r="I101" s="32">
        <v>2</v>
      </c>
      <c r="J101" s="32"/>
      <c r="K101" s="17">
        <v>15380</v>
      </c>
      <c r="L101" s="18" t="s">
        <v>14</v>
      </c>
    </row>
    <row r="102" spans="1:12" ht="17.25" x14ac:dyDescent="0.3">
      <c r="A102" s="29"/>
      <c r="B102" s="19" t="s">
        <v>15</v>
      </c>
      <c r="C102" s="20">
        <f>ROUNDDOWN(G101*I101*1.2+H101*J101*1.2,-1)+(K101*I101)</f>
        <v>1067560</v>
      </c>
      <c r="D102" s="33" t="s">
        <v>16</v>
      </c>
      <c r="E102" s="33"/>
      <c r="F102" s="33"/>
      <c r="G102" s="33"/>
      <c r="H102" s="33"/>
      <c r="I102" s="33"/>
      <c r="J102" s="33"/>
      <c r="K102" s="33"/>
      <c r="L102" s="34"/>
    </row>
    <row r="103" spans="1:12" ht="17.25" x14ac:dyDescent="0.3">
      <c r="A103" s="30"/>
      <c r="B103" s="35" t="s">
        <v>17</v>
      </c>
      <c r="C103" s="36"/>
      <c r="D103" s="37" t="s">
        <v>18</v>
      </c>
      <c r="E103" s="38"/>
      <c r="F103" s="38"/>
      <c r="G103" s="38"/>
      <c r="H103" s="38"/>
      <c r="I103" s="38"/>
      <c r="J103" s="38"/>
      <c r="K103" s="38"/>
      <c r="L103" s="39"/>
    </row>
    <row r="104" spans="1:12" ht="18" thickBot="1" x14ac:dyDescent="0.35">
      <c r="A104" s="31"/>
      <c r="B104" s="40" t="s">
        <v>19</v>
      </c>
      <c r="C104" s="41"/>
      <c r="D104" s="42" t="s">
        <v>20</v>
      </c>
      <c r="E104" s="43"/>
      <c r="F104" s="43"/>
      <c r="G104" s="43"/>
      <c r="H104" s="43"/>
      <c r="I104" s="43"/>
      <c r="J104" s="43"/>
      <c r="K104" s="43"/>
      <c r="L104" s="44"/>
    </row>
    <row r="106" spans="1:12" ht="35.25" x14ac:dyDescent="0.3">
      <c r="A106" s="25" t="s">
        <v>0</v>
      </c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</row>
    <row r="107" spans="1:12" ht="19.5" thickBot="1" x14ac:dyDescent="0.35">
      <c r="A107" s="1"/>
      <c r="B107" s="2"/>
      <c r="C107" s="2"/>
      <c r="D107" s="2"/>
      <c r="E107" s="2"/>
      <c r="F107" s="2"/>
      <c r="G107" s="3"/>
      <c r="H107" s="3"/>
      <c r="I107" s="4"/>
      <c r="J107" s="4"/>
      <c r="K107" s="2"/>
      <c r="L107" s="2"/>
    </row>
    <row r="108" spans="1:12" ht="29.25" thickBot="1" x14ac:dyDescent="0.35">
      <c r="A108" s="5" t="s">
        <v>1</v>
      </c>
      <c r="B108" s="6" t="s">
        <v>2</v>
      </c>
      <c r="C108" s="7" t="s">
        <v>3</v>
      </c>
      <c r="D108" s="7" t="s">
        <v>4</v>
      </c>
      <c r="E108" s="7" t="s">
        <v>5</v>
      </c>
      <c r="F108" s="7" t="s">
        <v>6</v>
      </c>
      <c r="G108" s="8" t="s">
        <v>7</v>
      </c>
      <c r="H108" s="9" t="s">
        <v>8</v>
      </c>
      <c r="I108" s="26" t="s">
        <v>9</v>
      </c>
      <c r="J108" s="27"/>
      <c r="K108" s="7" t="s">
        <v>10</v>
      </c>
      <c r="L108" s="11" t="s">
        <v>9</v>
      </c>
    </row>
    <row r="109" spans="1:12" ht="18" thickTop="1" x14ac:dyDescent="0.3">
      <c r="A109" s="28">
        <v>14</v>
      </c>
      <c r="B109" s="12" t="s">
        <v>11</v>
      </c>
      <c r="C109" s="13" t="s">
        <v>47</v>
      </c>
      <c r="D109" s="14" t="s">
        <v>48</v>
      </c>
      <c r="E109" s="15">
        <v>11.96</v>
      </c>
      <c r="F109" s="13" t="s">
        <v>23</v>
      </c>
      <c r="G109" s="16">
        <v>451000</v>
      </c>
      <c r="H109" s="16">
        <v>27000</v>
      </c>
      <c r="I109" s="48">
        <v>2</v>
      </c>
      <c r="J109" s="49"/>
      <c r="K109" s="17">
        <v>15380</v>
      </c>
      <c r="L109" s="18" t="s">
        <v>14</v>
      </c>
    </row>
    <row r="110" spans="1:12" ht="17.25" x14ac:dyDescent="0.3">
      <c r="A110" s="29"/>
      <c r="B110" s="19" t="s">
        <v>15</v>
      </c>
      <c r="C110" s="20">
        <f>ROUNDDOWN(G109*I109*1.2+H109*J109*1.2,-1)+(K109*I109)</f>
        <v>1113160</v>
      </c>
      <c r="D110" s="33" t="s">
        <v>16</v>
      </c>
      <c r="E110" s="33"/>
      <c r="F110" s="33"/>
      <c r="G110" s="33"/>
      <c r="H110" s="33"/>
      <c r="I110" s="33"/>
      <c r="J110" s="33"/>
      <c r="K110" s="33"/>
      <c r="L110" s="34"/>
    </row>
    <row r="111" spans="1:12" ht="17.25" x14ac:dyDescent="0.3">
      <c r="A111" s="30"/>
      <c r="B111" s="35" t="s">
        <v>17</v>
      </c>
      <c r="C111" s="36"/>
      <c r="D111" s="37" t="s">
        <v>18</v>
      </c>
      <c r="E111" s="38"/>
      <c r="F111" s="38"/>
      <c r="G111" s="38"/>
      <c r="H111" s="38"/>
      <c r="I111" s="38"/>
      <c r="J111" s="38"/>
      <c r="K111" s="38"/>
      <c r="L111" s="39"/>
    </row>
    <row r="112" spans="1:12" ht="18" thickBot="1" x14ac:dyDescent="0.35">
      <c r="A112" s="31"/>
      <c r="B112" s="40" t="s">
        <v>19</v>
      </c>
      <c r="C112" s="41"/>
      <c r="D112" s="42" t="s">
        <v>20</v>
      </c>
      <c r="E112" s="43"/>
      <c r="F112" s="43"/>
      <c r="G112" s="43"/>
      <c r="H112" s="43"/>
      <c r="I112" s="43"/>
      <c r="J112" s="43"/>
      <c r="K112" s="43"/>
      <c r="L112" s="44"/>
    </row>
    <row r="115" spans="1:12" ht="35.25" x14ac:dyDescent="0.3">
      <c r="A115" s="25" t="s">
        <v>0</v>
      </c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</row>
    <row r="116" spans="1:12" ht="19.5" thickBot="1" x14ac:dyDescent="0.35">
      <c r="A116" s="1"/>
      <c r="B116" s="2"/>
      <c r="C116" s="2"/>
      <c r="D116" s="2"/>
      <c r="E116" s="2"/>
      <c r="F116" s="2"/>
      <c r="G116" s="3"/>
      <c r="H116" s="3"/>
      <c r="I116" s="4"/>
      <c r="J116" s="4"/>
      <c r="K116" s="2"/>
      <c r="L116" s="2"/>
    </row>
    <row r="117" spans="1:12" ht="29.25" thickBot="1" x14ac:dyDescent="0.35">
      <c r="A117" s="5" t="s">
        <v>1</v>
      </c>
      <c r="B117" s="6" t="s">
        <v>2</v>
      </c>
      <c r="C117" s="7" t="s">
        <v>3</v>
      </c>
      <c r="D117" s="7" t="s">
        <v>4</v>
      </c>
      <c r="E117" s="7" t="s">
        <v>5</v>
      </c>
      <c r="F117" s="7" t="s">
        <v>6</v>
      </c>
      <c r="G117" s="8" t="s">
        <v>7</v>
      </c>
      <c r="H117" s="9" t="s">
        <v>8</v>
      </c>
      <c r="I117" s="26" t="s">
        <v>9</v>
      </c>
      <c r="J117" s="27"/>
      <c r="K117" s="7" t="s">
        <v>10</v>
      </c>
      <c r="L117" s="11" t="s">
        <v>9</v>
      </c>
    </row>
    <row r="118" spans="1:12" ht="18" thickTop="1" x14ac:dyDescent="0.3">
      <c r="A118" s="28">
        <v>15</v>
      </c>
      <c r="B118" s="12" t="s">
        <v>11</v>
      </c>
      <c r="C118" s="13" t="s">
        <v>49</v>
      </c>
      <c r="D118" s="14" t="s">
        <v>50</v>
      </c>
      <c r="E118" s="15">
        <v>5.99</v>
      </c>
      <c r="F118" s="13" t="s">
        <v>23</v>
      </c>
      <c r="G118" s="16">
        <v>192000</v>
      </c>
      <c r="H118" s="16">
        <v>11500</v>
      </c>
      <c r="I118" s="48">
        <v>2</v>
      </c>
      <c r="J118" s="49"/>
      <c r="K118" s="17">
        <v>15380</v>
      </c>
      <c r="L118" s="18" t="s">
        <v>14</v>
      </c>
    </row>
    <row r="119" spans="1:12" ht="17.25" x14ac:dyDescent="0.3">
      <c r="A119" s="29"/>
      <c r="B119" s="19" t="s">
        <v>15</v>
      </c>
      <c r="C119" s="20">
        <f>ROUNDDOWN(G118*I118*1.2+H118*J118*1.2,-1)+(K118*I118)</f>
        <v>491560</v>
      </c>
      <c r="D119" s="37" t="s">
        <v>16</v>
      </c>
      <c r="E119" s="38"/>
      <c r="F119" s="38"/>
      <c r="G119" s="38"/>
      <c r="H119" s="38"/>
      <c r="I119" s="38"/>
      <c r="J119" s="38"/>
      <c r="K119" s="38"/>
      <c r="L119" s="39"/>
    </row>
    <row r="120" spans="1:12" ht="17.25" x14ac:dyDescent="0.3">
      <c r="A120" s="30"/>
      <c r="B120" s="35" t="s">
        <v>17</v>
      </c>
      <c r="C120" s="36"/>
      <c r="D120" s="37" t="s">
        <v>18</v>
      </c>
      <c r="E120" s="38"/>
      <c r="F120" s="38"/>
      <c r="G120" s="38"/>
      <c r="H120" s="38"/>
      <c r="I120" s="38"/>
      <c r="J120" s="38"/>
      <c r="K120" s="38"/>
      <c r="L120" s="39"/>
    </row>
    <row r="121" spans="1:12" ht="18" thickBot="1" x14ac:dyDescent="0.35">
      <c r="A121" s="31"/>
      <c r="B121" s="40" t="s">
        <v>19</v>
      </c>
      <c r="C121" s="41"/>
      <c r="D121" s="42" t="s">
        <v>20</v>
      </c>
      <c r="E121" s="43"/>
      <c r="F121" s="43"/>
      <c r="G121" s="43"/>
      <c r="H121" s="43"/>
      <c r="I121" s="43"/>
      <c r="J121" s="43"/>
      <c r="K121" s="43"/>
      <c r="L121" s="44"/>
    </row>
    <row r="123" spans="1:12" ht="35.25" x14ac:dyDescent="0.3">
      <c r="A123" s="25" t="s">
        <v>0</v>
      </c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</row>
    <row r="124" spans="1:12" ht="19.5" thickBot="1" x14ac:dyDescent="0.35">
      <c r="A124" s="1"/>
      <c r="B124" s="2"/>
      <c r="C124" s="2"/>
      <c r="D124" s="2"/>
      <c r="E124" s="2"/>
      <c r="F124" s="2"/>
      <c r="G124" s="3"/>
      <c r="H124" s="3"/>
      <c r="I124" s="4"/>
      <c r="J124" s="4"/>
      <c r="K124" s="2"/>
      <c r="L124" s="2"/>
    </row>
    <row r="125" spans="1:12" ht="29.25" thickBot="1" x14ac:dyDescent="0.35">
      <c r="A125" s="5" t="s">
        <v>1</v>
      </c>
      <c r="B125" s="6" t="s">
        <v>2</v>
      </c>
      <c r="C125" s="7" t="s">
        <v>3</v>
      </c>
      <c r="D125" s="7" t="s">
        <v>4</v>
      </c>
      <c r="E125" s="7" t="s">
        <v>5</v>
      </c>
      <c r="F125" s="7" t="s">
        <v>6</v>
      </c>
      <c r="G125" s="8" t="s">
        <v>7</v>
      </c>
      <c r="H125" s="9" t="s">
        <v>8</v>
      </c>
      <c r="I125" s="26" t="s">
        <v>9</v>
      </c>
      <c r="J125" s="27"/>
      <c r="K125" s="7" t="s">
        <v>10</v>
      </c>
      <c r="L125" s="11" t="s">
        <v>9</v>
      </c>
    </row>
    <row r="126" spans="1:12" ht="18" thickTop="1" x14ac:dyDescent="0.3">
      <c r="A126" s="28">
        <v>16</v>
      </c>
      <c r="B126" s="12" t="s">
        <v>11</v>
      </c>
      <c r="C126" s="13" t="s">
        <v>51</v>
      </c>
      <c r="D126" s="14" t="s">
        <v>52</v>
      </c>
      <c r="E126" s="15">
        <v>6.9</v>
      </c>
      <c r="F126" s="13" t="s">
        <v>23</v>
      </c>
      <c r="G126" s="16">
        <v>240000</v>
      </c>
      <c r="H126" s="16">
        <v>14400</v>
      </c>
      <c r="I126" s="48">
        <v>2</v>
      </c>
      <c r="J126" s="49"/>
      <c r="K126" s="17">
        <v>15380</v>
      </c>
      <c r="L126" s="18" t="s">
        <v>14</v>
      </c>
    </row>
    <row r="127" spans="1:12" ht="17.25" x14ac:dyDescent="0.3">
      <c r="A127" s="29"/>
      <c r="B127" s="19" t="s">
        <v>15</v>
      </c>
      <c r="C127" s="20">
        <f>ROUNDDOWN(G126*I126*1.2+H126*J126*1.2,-1)+(K126*I126)</f>
        <v>606760</v>
      </c>
      <c r="D127" s="37" t="s">
        <v>16</v>
      </c>
      <c r="E127" s="38"/>
      <c r="F127" s="38"/>
      <c r="G127" s="38"/>
      <c r="H127" s="38"/>
      <c r="I127" s="38"/>
      <c r="J127" s="38"/>
      <c r="K127" s="38"/>
      <c r="L127" s="39"/>
    </row>
    <row r="128" spans="1:12" ht="17.25" x14ac:dyDescent="0.3">
      <c r="A128" s="30"/>
      <c r="B128" s="35" t="s">
        <v>17</v>
      </c>
      <c r="C128" s="36"/>
      <c r="D128" s="37" t="s">
        <v>18</v>
      </c>
      <c r="E128" s="38"/>
      <c r="F128" s="38"/>
      <c r="G128" s="38"/>
      <c r="H128" s="38"/>
      <c r="I128" s="38"/>
      <c r="J128" s="38"/>
      <c r="K128" s="38"/>
      <c r="L128" s="39"/>
    </row>
    <row r="129" spans="1:12" ht="18" thickBot="1" x14ac:dyDescent="0.35">
      <c r="A129" s="31"/>
      <c r="B129" s="40" t="s">
        <v>19</v>
      </c>
      <c r="C129" s="41"/>
      <c r="D129" s="42" t="s">
        <v>20</v>
      </c>
      <c r="E129" s="43"/>
      <c r="F129" s="43"/>
      <c r="G129" s="43"/>
      <c r="H129" s="43"/>
      <c r="I129" s="43"/>
      <c r="J129" s="43"/>
      <c r="K129" s="43"/>
      <c r="L129" s="44"/>
    </row>
    <row r="131" spans="1:12" ht="35.25" x14ac:dyDescent="0.3">
      <c r="A131" s="25" t="s">
        <v>0</v>
      </c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</row>
    <row r="132" spans="1:12" ht="19.5" thickBot="1" x14ac:dyDescent="0.35">
      <c r="A132" s="1"/>
      <c r="B132" s="2"/>
      <c r="C132" s="2"/>
      <c r="D132" s="2"/>
      <c r="E132" s="2"/>
      <c r="F132" s="2"/>
      <c r="G132" s="3"/>
      <c r="H132" s="3"/>
      <c r="I132" s="4"/>
      <c r="J132" s="4"/>
      <c r="K132" s="2"/>
      <c r="L132" s="2"/>
    </row>
    <row r="133" spans="1:12" ht="29.25" thickBot="1" x14ac:dyDescent="0.35">
      <c r="A133" s="5" t="s">
        <v>1</v>
      </c>
      <c r="B133" s="6" t="s">
        <v>2</v>
      </c>
      <c r="C133" s="7" t="s">
        <v>3</v>
      </c>
      <c r="D133" s="7" t="s">
        <v>4</v>
      </c>
      <c r="E133" s="7" t="s">
        <v>5</v>
      </c>
      <c r="F133" s="7" t="s">
        <v>6</v>
      </c>
      <c r="G133" s="8" t="s">
        <v>7</v>
      </c>
      <c r="H133" s="9" t="s">
        <v>8</v>
      </c>
      <c r="I133" s="26" t="s">
        <v>9</v>
      </c>
      <c r="J133" s="27"/>
      <c r="K133" s="7" t="s">
        <v>10</v>
      </c>
      <c r="L133" s="11" t="s">
        <v>9</v>
      </c>
    </row>
    <row r="134" spans="1:12" ht="18" thickTop="1" x14ac:dyDescent="0.3">
      <c r="A134" s="28">
        <v>17</v>
      </c>
      <c r="B134" s="12" t="s">
        <v>11</v>
      </c>
      <c r="C134" s="13" t="s">
        <v>53</v>
      </c>
      <c r="D134" s="14" t="s">
        <v>52</v>
      </c>
      <c r="E134" s="15">
        <v>11.9</v>
      </c>
      <c r="F134" s="13" t="s">
        <v>23</v>
      </c>
      <c r="G134" s="16">
        <v>451000</v>
      </c>
      <c r="H134" s="16">
        <v>27000</v>
      </c>
      <c r="I134" s="23">
        <v>1</v>
      </c>
      <c r="J134" s="24">
        <v>6</v>
      </c>
      <c r="K134" s="17">
        <v>15380</v>
      </c>
      <c r="L134" s="18" t="s">
        <v>54</v>
      </c>
    </row>
    <row r="135" spans="1:12" ht="17.25" x14ac:dyDescent="0.3">
      <c r="A135" s="29"/>
      <c r="B135" s="19" t="s">
        <v>15</v>
      </c>
      <c r="C135" s="20">
        <f>ROUNDDOWN(G134*I134*1.2+H134*J134*1.2,-1)+(K134*I134)</f>
        <v>750980</v>
      </c>
      <c r="D135" s="33" t="s">
        <v>16</v>
      </c>
      <c r="E135" s="33"/>
      <c r="F135" s="33"/>
      <c r="G135" s="33"/>
      <c r="H135" s="33"/>
      <c r="I135" s="33"/>
      <c r="J135" s="33"/>
      <c r="K135" s="33"/>
      <c r="L135" s="34"/>
    </row>
    <row r="136" spans="1:12" ht="17.25" x14ac:dyDescent="0.3">
      <c r="A136" s="30"/>
      <c r="B136" s="35" t="s">
        <v>17</v>
      </c>
      <c r="C136" s="36"/>
      <c r="D136" s="37" t="s">
        <v>18</v>
      </c>
      <c r="E136" s="38"/>
      <c r="F136" s="38"/>
      <c r="G136" s="38"/>
      <c r="H136" s="38"/>
      <c r="I136" s="38"/>
      <c r="J136" s="38"/>
      <c r="K136" s="38"/>
      <c r="L136" s="39"/>
    </row>
    <row r="137" spans="1:12" ht="18" thickBot="1" x14ac:dyDescent="0.35">
      <c r="A137" s="31"/>
      <c r="B137" s="40" t="s">
        <v>19</v>
      </c>
      <c r="C137" s="41"/>
      <c r="D137" s="42" t="s">
        <v>20</v>
      </c>
      <c r="E137" s="43"/>
      <c r="F137" s="43"/>
      <c r="G137" s="43"/>
      <c r="H137" s="43"/>
      <c r="I137" s="43"/>
      <c r="J137" s="43"/>
      <c r="K137" s="43"/>
      <c r="L137" s="44"/>
    </row>
    <row r="139" spans="1:12" ht="35.25" x14ac:dyDescent="0.3">
      <c r="A139" s="25" t="s">
        <v>0</v>
      </c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</row>
    <row r="140" spans="1:12" ht="19.5" thickBot="1" x14ac:dyDescent="0.35">
      <c r="A140" s="1"/>
      <c r="B140" s="2"/>
      <c r="C140" s="2"/>
      <c r="D140" s="2"/>
      <c r="E140" s="2"/>
      <c r="F140" s="2"/>
      <c r="G140" s="3"/>
      <c r="H140" s="3"/>
      <c r="I140" s="4"/>
      <c r="J140" s="4"/>
      <c r="K140" s="2"/>
      <c r="L140" s="2"/>
    </row>
    <row r="141" spans="1:12" ht="29.25" thickBot="1" x14ac:dyDescent="0.35">
      <c r="A141" s="5" t="s">
        <v>1</v>
      </c>
      <c r="B141" s="6" t="s">
        <v>2</v>
      </c>
      <c r="C141" s="7" t="s">
        <v>3</v>
      </c>
      <c r="D141" s="7" t="s">
        <v>4</v>
      </c>
      <c r="E141" s="7" t="s">
        <v>5</v>
      </c>
      <c r="F141" s="7" t="s">
        <v>6</v>
      </c>
      <c r="G141" s="8" t="s">
        <v>7</v>
      </c>
      <c r="H141" s="9" t="s">
        <v>8</v>
      </c>
      <c r="I141" s="26" t="s">
        <v>9</v>
      </c>
      <c r="J141" s="27"/>
      <c r="K141" s="7" t="s">
        <v>10</v>
      </c>
      <c r="L141" s="11" t="s">
        <v>9</v>
      </c>
    </row>
    <row r="142" spans="1:12" ht="18" thickTop="1" x14ac:dyDescent="0.3">
      <c r="A142" s="28">
        <v>18</v>
      </c>
      <c r="B142" s="12" t="s">
        <v>11</v>
      </c>
      <c r="C142" s="13" t="s">
        <v>55</v>
      </c>
      <c r="D142" s="14" t="s">
        <v>57</v>
      </c>
      <c r="E142" s="15">
        <v>8.9499999999999993</v>
      </c>
      <c r="F142" s="13" t="s">
        <v>23</v>
      </c>
      <c r="G142" s="16">
        <v>360000</v>
      </c>
      <c r="H142" s="16">
        <v>21600</v>
      </c>
      <c r="I142" s="48">
        <v>10</v>
      </c>
      <c r="J142" s="49"/>
      <c r="K142" s="17">
        <v>15380</v>
      </c>
      <c r="L142" s="18" t="s">
        <v>56</v>
      </c>
    </row>
    <row r="143" spans="1:12" ht="17.25" x14ac:dyDescent="0.3">
      <c r="A143" s="29"/>
      <c r="B143" s="19" t="s">
        <v>15</v>
      </c>
      <c r="C143" s="20">
        <f>ROUNDDOWN(G142*I142*1.2+H142*J142*1.2,-1)+(K142*I142)</f>
        <v>4473800</v>
      </c>
      <c r="D143" s="37" t="s">
        <v>16</v>
      </c>
      <c r="E143" s="38"/>
      <c r="F143" s="38"/>
      <c r="G143" s="38"/>
      <c r="H143" s="38"/>
      <c r="I143" s="38"/>
      <c r="J143" s="38"/>
      <c r="K143" s="38"/>
      <c r="L143" s="39"/>
    </row>
    <row r="144" spans="1:12" ht="17.25" x14ac:dyDescent="0.3">
      <c r="A144" s="30"/>
      <c r="B144" s="35" t="s">
        <v>17</v>
      </c>
      <c r="C144" s="36"/>
      <c r="D144" s="37" t="s">
        <v>18</v>
      </c>
      <c r="E144" s="38"/>
      <c r="F144" s="38"/>
      <c r="G144" s="38"/>
      <c r="H144" s="38"/>
      <c r="I144" s="38"/>
      <c r="J144" s="38"/>
      <c r="K144" s="38"/>
      <c r="L144" s="39"/>
    </row>
    <row r="145" spans="1:12" ht="18" thickBot="1" x14ac:dyDescent="0.35">
      <c r="A145" s="31"/>
      <c r="B145" s="40" t="s">
        <v>19</v>
      </c>
      <c r="C145" s="41"/>
      <c r="D145" s="42" t="s">
        <v>20</v>
      </c>
      <c r="E145" s="43"/>
      <c r="F145" s="43"/>
      <c r="G145" s="43"/>
      <c r="H145" s="43"/>
      <c r="I145" s="43"/>
      <c r="J145" s="43"/>
      <c r="K145" s="43"/>
      <c r="L145" s="44"/>
    </row>
    <row r="147" spans="1:12" ht="35.25" x14ac:dyDescent="0.3">
      <c r="A147" s="25" t="s">
        <v>0</v>
      </c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</row>
    <row r="148" spans="1:12" ht="19.5" thickBot="1" x14ac:dyDescent="0.35">
      <c r="A148" s="1"/>
      <c r="B148" s="2"/>
      <c r="C148" s="2"/>
      <c r="D148" s="2"/>
      <c r="E148" s="2"/>
      <c r="F148" s="2"/>
      <c r="G148" s="3"/>
      <c r="H148" s="3"/>
      <c r="I148" s="4"/>
      <c r="J148" s="4"/>
      <c r="K148" s="2"/>
      <c r="L148" s="2"/>
    </row>
    <row r="149" spans="1:12" ht="29.25" thickBot="1" x14ac:dyDescent="0.35">
      <c r="A149" s="5" t="s">
        <v>1</v>
      </c>
      <c r="B149" s="6" t="s">
        <v>2</v>
      </c>
      <c r="C149" s="7" t="s">
        <v>3</v>
      </c>
      <c r="D149" s="7" t="s">
        <v>4</v>
      </c>
      <c r="E149" s="7" t="s">
        <v>5</v>
      </c>
      <c r="F149" s="7" t="s">
        <v>6</v>
      </c>
      <c r="G149" s="8" t="s">
        <v>7</v>
      </c>
      <c r="H149" s="10" t="s">
        <v>8</v>
      </c>
      <c r="I149" s="26" t="s">
        <v>9</v>
      </c>
      <c r="J149" s="27"/>
      <c r="K149" s="7" t="s">
        <v>10</v>
      </c>
      <c r="L149" s="11" t="s">
        <v>9</v>
      </c>
    </row>
    <row r="150" spans="1:12" ht="18" thickTop="1" x14ac:dyDescent="0.3">
      <c r="A150" s="28">
        <v>19</v>
      </c>
      <c r="B150" s="12" t="s">
        <v>11</v>
      </c>
      <c r="C150" s="13" t="s">
        <v>58</v>
      </c>
      <c r="D150" s="14" t="s">
        <v>59</v>
      </c>
      <c r="E150" s="15">
        <v>13.1</v>
      </c>
      <c r="F150" s="13" t="s">
        <v>23</v>
      </c>
      <c r="G150" s="16">
        <v>470000</v>
      </c>
      <c r="H150" s="16">
        <v>28200</v>
      </c>
      <c r="I150" s="32">
        <v>2</v>
      </c>
      <c r="J150" s="32"/>
      <c r="K150" s="17">
        <v>15380</v>
      </c>
      <c r="L150" s="18" t="s">
        <v>14</v>
      </c>
    </row>
    <row r="151" spans="1:12" ht="17.25" x14ac:dyDescent="0.3">
      <c r="A151" s="29"/>
      <c r="B151" s="19" t="s">
        <v>15</v>
      </c>
      <c r="C151" s="20">
        <f>ROUNDDOWN(G150*I150*1.2*1.6+H150*J150*1.2,-1)+(K150*I150)</f>
        <v>1835560</v>
      </c>
      <c r="D151" s="33" t="s">
        <v>24</v>
      </c>
      <c r="E151" s="33"/>
      <c r="F151" s="33"/>
      <c r="G151" s="33"/>
      <c r="H151" s="33"/>
      <c r="I151" s="33"/>
      <c r="J151" s="33"/>
      <c r="K151" s="33"/>
      <c r="L151" s="34"/>
    </row>
    <row r="152" spans="1:12" ht="17.25" x14ac:dyDescent="0.3">
      <c r="A152" s="30"/>
      <c r="B152" s="35" t="s">
        <v>17</v>
      </c>
      <c r="C152" s="36"/>
      <c r="D152" s="37" t="s">
        <v>18</v>
      </c>
      <c r="E152" s="38"/>
      <c r="F152" s="38"/>
      <c r="G152" s="38"/>
      <c r="H152" s="38"/>
      <c r="I152" s="38"/>
      <c r="J152" s="38"/>
      <c r="K152" s="38"/>
      <c r="L152" s="39"/>
    </row>
    <row r="153" spans="1:12" ht="18" thickBot="1" x14ac:dyDescent="0.35">
      <c r="A153" s="31"/>
      <c r="B153" s="40" t="s">
        <v>19</v>
      </c>
      <c r="C153" s="41"/>
      <c r="D153" s="42" t="s">
        <v>20</v>
      </c>
      <c r="E153" s="43"/>
      <c r="F153" s="43"/>
      <c r="G153" s="43"/>
      <c r="H153" s="43"/>
      <c r="I153" s="43"/>
      <c r="J153" s="43"/>
      <c r="K153" s="43"/>
      <c r="L153" s="44"/>
    </row>
  </sheetData>
  <mergeCells count="169">
    <mergeCell ref="A139:L139"/>
    <mergeCell ref="I141:J141"/>
    <mergeCell ref="A142:A145"/>
    <mergeCell ref="I142:J142"/>
    <mergeCell ref="D143:L143"/>
    <mergeCell ref="B144:C144"/>
    <mergeCell ref="D144:L144"/>
    <mergeCell ref="B145:C145"/>
    <mergeCell ref="D145:L145"/>
    <mergeCell ref="A131:L131"/>
    <mergeCell ref="I133:J133"/>
    <mergeCell ref="A134:A137"/>
    <mergeCell ref="D135:L135"/>
    <mergeCell ref="B136:C136"/>
    <mergeCell ref="D136:L136"/>
    <mergeCell ref="B137:C137"/>
    <mergeCell ref="D137:L137"/>
    <mergeCell ref="A123:L123"/>
    <mergeCell ref="I125:J125"/>
    <mergeCell ref="A126:A129"/>
    <mergeCell ref="I126:J126"/>
    <mergeCell ref="D127:L127"/>
    <mergeCell ref="B128:C128"/>
    <mergeCell ref="D128:L128"/>
    <mergeCell ref="B129:C129"/>
    <mergeCell ref="D129:L129"/>
    <mergeCell ref="I117:J117"/>
    <mergeCell ref="A118:A121"/>
    <mergeCell ref="I118:J118"/>
    <mergeCell ref="D119:L119"/>
    <mergeCell ref="B120:C120"/>
    <mergeCell ref="D120:L120"/>
    <mergeCell ref="B121:C121"/>
    <mergeCell ref="D121:L121"/>
    <mergeCell ref="A115:L115"/>
    <mergeCell ref="A106:L106"/>
    <mergeCell ref="I108:J108"/>
    <mergeCell ref="A109:A112"/>
    <mergeCell ref="I109:J109"/>
    <mergeCell ref="D110:L110"/>
    <mergeCell ref="B111:C111"/>
    <mergeCell ref="D111:L111"/>
    <mergeCell ref="B112:C112"/>
    <mergeCell ref="D112:L112"/>
    <mergeCell ref="A98:L98"/>
    <mergeCell ref="I100:J100"/>
    <mergeCell ref="A101:A104"/>
    <mergeCell ref="I101:J101"/>
    <mergeCell ref="D102:L102"/>
    <mergeCell ref="B103:C103"/>
    <mergeCell ref="D103:L103"/>
    <mergeCell ref="B104:C104"/>
    <mergeCell ref="D104:L104"/>
    <mergeCell ref="A90:L90"/>
    <mergeCell ref="I92:J92"/>
    <mergeCell ref="A93:A96"/>
    <mergeCell ref="I93:J93"/>
    <mergeCell ref="D94:L94"/>
    <mergeCell ref="B95:C95"/>
    <mergeCell ref="D95:L95"/>
    <mergeCell ref="B96:C96"/>
    <mergeCell ref="D96:L96"/>
    <mergeCell ref="A82:L82"/>
    <mergeCell ref="I84:J84"/>
    <mergeCell ref="A85:A88"/>
    <mergeCell ref="I85:J85"/>
    <mergeCell ref="D86:L86"/>
    <mergeCell ref="B87:C87"/>
    <mergeCell ref="D87:L87"/>
    <mergeCell ref="B88:C88"/>
    <mergeCell ref="D88:L88"/>
    <mergeCell ref="A74:L74"/>
    <mergeCell ref="I76:J76"/>
    <mergeCell ref="A77:A80"/>
    <mergeCell ref="I77:J77"/>
    <mergeCell ref="D78:L78"/>
    <mergeCell ref="B79:C79"/>
    <mergeCell ref="D79:L79"/>
    <mergeCell ref="B80:C80"/>
    <mergeCell ref="D80:L80"/>
    <mergeCell ref="A66:L66"/>
    <mergeCell ref="I68:J68"/>
    <mergeCell ref="A69:A72"/>
    <mergeCell ref="I69:J69"/>
    <mergeCell ref="D70:L70"/>
    <mergeCell ref="B71:C71"/>
    <mergeCell ref="D71:L71"/>
    <mergeCell ref="B72:C72"/>
    <mergeCell ref="D72:L72"/>
    <mergeCell ref="A57:L57"/>
    <mergeCell ref="I59:J59"/>
    <mergeCell ref="A60:A63"/>
    <mergeCell ref="D61:L61"/>
    <mergeCell ref="B62:C62"/>
    <mergeCell ref="D62:L62"/>
    <mergeCell ref="B63:C63"/>
    <mergeCell ref="D63:L63"/>
    <mergeCell ref="A49:L49"/>
    <mergeCell ref="I51:J51"/>
    <mergeCell ref="A52:A55"/>
    <mergeCell ref="I52:J52"/>
    <mergeCell ref="D53:L53"/>
    <mergeCell ref="B54:C54"/>
    <mergeCell ref="D54:L54"/>
    <mergeCell ref="B55:C55"/>
    <mergeCell ref="D55:L55"/>
    <mergeCell ref="A41:L41"/>
    <mergeCell ref="I43:J43"/>
    <mergeCell ref="A44:A47"/>
    <mergeCell ref="I44:J44"/>
    <mergeCell ref="D45:L45"/>
    <mergeCell ref="B46:C46"/>
    <mergeCell ref="D46:L46"/>
    <mergeCell ref="B47:C47"/>
    <mergeCell ref="D47:L47"/>
    <mergeCell ref="I35:J35"/>
    <mergeCell ref="A36:A39"/>
    <mergeCell ref="I36:J36"/>
    <mergeCell ref="D37:L37"/>
    <mergeCell ref="B38:C38"/>
    <mergeCell ref="D38:L38"/>
    <mergeCell ref="B39:C39"/>
    <mergeCell ref="D39:L39"/>
    <mergeCell ref="A25:L25"/>
    <mergeCell ref="I27:J27"/>
    <mergeCell ref="A28:A31"/>
    <mergeCell ref="D29:L29"/>
    <mergeCell ref="B30:C30"/>
    <mergeCell ref="A33:L33"/>
    <mergeCell ref="I28:J28"/>
    <mergeCell ref="D30:L30"/>
    <mergeCell ref="B31:C31"/>
    <mergeCell ref="D31:L31"/>
    <mergeCell ref="A17:L17"/>
    <mergeCell ref="I19:J19"/>
    <mergeCell ref="A20:A23"/>
    <mergeCell ref="I20:J20"/>
    <mergeCell ref="D21:L21"/>
    <mergeCell ref="B22:C22"/>
    <mergeCell ref="D22:L22"/>
    <mergeCell ref="B23:C23"/>
    <mergeCell ref="D23:L23"/>
    <mergeCell ref="A9:L9"/>
    <mergeCell ref="I11:J11"/>
    <mergeCell ref="A12:A15"/>
    <mergeCell ref="I12:J12"/>
    <mergeCell ref="D13:L13"/>
    <mergeCell ref="B14:C14"/>
    <mergeCell ref="D14:L14"/>
    <mergeCell ref="B15:C15"/>
    <mergeCell ref="D15:L15"/>
    <mergeCell ref="A1:L1"/>
    <mergeCell ref="I3:J3"/>
    <mergeCell ref="A4:A7"/>
    <mergeCell ref="I4:J4"/>
    <mergeCell ref="D5:L5"/>
    <mergeCell ref="B6:C6"/>
    <mergeCell ref="D6:L6"/>
    <mergeCell ref="B7:C7"/>
    <mergeCell ref="D7:L7"/>
    <mergeCell ref="A147:L147"/>
    <mergeCell ref="I149:J149"/>
    <mergeCell ref="A150:A153"/>
    <mergeCell ref="I150:J150"/>
    <mergeCell ref="D151:L151"/>
    <mergeCell ref="B152:C152"/>
    <mergeCell ref="D152:L152"/>
    <mergeCell ref="B153:C153"/>
    <mergeCell ref="D153:L15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산출내역서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의헌 정</dc:creator>
  <cp:lastModifiedBy>의헌 정</cp:lastModifiedBy>
  <dcterms:created xsi:type="dcterms:W3CDTF">2026-04-23T11:14:25Z</dcterms:created>
  <dcterms:modified xsi:type="dcterms:W3CDTF">2026-04-24T05:06:22Z</dcterms:modified>
</cp:coreProperties>
</file>