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$0_조제성\0_전국체전기획단\00_2026년\6_안내시설\1_발주\1_설계서\1_안내판\"/>
    </mc:Choice>
  </mc:AlternateContent>
  <xr:revisionPtr revIDLastSave="0" documentId="8_{4A8DAD51-8499-4F3D-BEA4-DD415B94F24D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대회일수 표시(소년체전)" sheetId="18" r:id="rId1"/>
    <sheet name="갑지" sheetId="19" r:id="rId2"/>
    <sheet name="내역서" sheetId="20" r:id="rId3"/>
    <sheet name="전국장애학생(소년)체전 수량조사(안내판)" sheetId="11" r:id="rId4"/>
  </sheets>
  <definedNames>
    <definedName name="_xlnm._FilterDatabase" localSheetId="3" hidden="1">'전국장애학생(소년)체전 수량조사(안내판)'!$A$6:$O$51</definedName>
    <definedName name="_xlnm.Print_Area" localSheetId="1">갑지!$A$1:$M$11</definedName>
    <definedName name="_xlnm.Print_Area" localSheetId="2">내역서!$A$1:$H$10</definedName>
    <definedName name="_xlnm.Print_Area" localSheetId="3">'전국장애학생(소년)체전 수량조사(안내판)'!$A$1:$O$81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1" l="1"/>
  <c r="M47" i="11"/>
  <c r="E54" i="11" l="1"/>
  <c r="M33" i="11"/>
  <c r="L33" i="11"/>
  <c r="K33" i="11"/>
  <c r="J33" i="11"/>
  <c r="E33" i="11"/>
  <c r="C33" i="11"/>
  <c r="B33" i="11"/>
  <c r="M62" i="11"/>
  <c r="L62" i="11"/>
  <c r="K62" i="11"/>
  <c r="J62" i="11"/>
  <c r="E62" i="11"/>
  <c r="C62" i="11"/>
  <c r="B62" i="11"/>
  <c r="M61" i="11"/>
  <c r="L61" i="11"/>
  <c r="K61" i="11"/>
  <c r="J61" i="11"/>
  <c r="E61" i="11"/>
  <c r="C61" i="11"/>
  <c r="B61" i="11"/>
  <c r="M60" i="11"/>
  <c r="L60" i="11"/>
  <c r="K60" i="11"/>
  <c r="J60" i="11"/>
  <c r="E60" i="11"/>
  <c r="C60" i="11"/>
  <c r="B60" i="11"/>
  <c r="M59" i="11"/>
  <c r="L59" i="11"/>
  <c r="K59" i="11"/>
  <c r="J59" i="11"/>
  <c r="E59" i="11"/>
  <c r="C59" i="11"/>
  <c r="B59" i="11"/>
  <c r="M58" i="11"/>
  <c r="L58" i="11"/>
  <c r="K58" i="11"/>
  <c r="J58" i="11"/>
  <c r="E58" i="11"/>
  <c r="C58" i="11"/>
  <c r="B58" i="11"/>
  <c r="M57" i="11"/>
  <c r="L57" i="11"/>
  <c r="K57" i="11"/>
  <c r="J57" i="11"/>
  <c r="E57" i="11"/>
  <c r="C57" i="11"/>
  <c r="B57" i="11"/>
  <c r="M56" i="11"/>
  <c r="L56" i="11"/>
  <c r="K56" i="11"/>
  <c r="J56" i="11"/>
  <c r="E56" i="11"/>
  <c r="C56" i="11"/>
  <c r="B56" i="11"/>
  <c r="M55" i="11"/>
  <c r="L55" i="11"/>
  <c r="K55" i="11"/>
  <c r="J55" i="11"/>
  <c r="E55" i="11"/>
  <c r="C55" i="11"/>
  <c r="B55" i="11"/>
  <c r="M54" i="11"/>
  <c r="L54" i="11"/>
  <c r="K54" i="11"/>
  <c r="J54" i="11"/>
  <c r="C54" i="11"/>
  <c r="B54" i="11"/>
  <c r="M53" i="11"/>
  <c r="L53" i="11"/>
  <c r="K53" i="11"/>
  <c r="J53" i="11"/>
  <c r="E53" i="11"/>
  <c r="C53" i="11"/>
  <c r="B53" i="11"/>
  <c r="M52" i="11"/>
  <c r="L52" i="11"/>
  <c r="K52" i="11"/>
  <c r="J52" i="11"/>
  <c r="E52" i="11"/>
  <c r="C52" i="11"/>
  <c r="B52" i="11"/>
  <c r="M51" i="11"/>
  <c r="L51" i="11"/>
  <c r="K51" i="11"/>
  <c r="J51" i="11"/>
  <c r="E51" i="11"/>
  <c r="C51" i="11"/>
  <c r="B51" i="11"/>
  <c r="M50" i="11"/>
  <c r="L50" i="11"/>
  <c r="K50" i="11"/>
  <c r="J50" i="11"/>
  <c r="E50" i="11"/>
  <c r="C50" i="11"/>
  <c r="B50" i="11"/>
  <c r="M49" i="11"/>
  <c r="L49" i="11"/>
  <c r="K49" i="11"/>
  <c r="J49" i="11"/>
  <c r="E49" i="11"/>
  <c r="C49" i="11"/>
  <c r="B49" i="11"/>
  <c r="M48" i="11"/>
  <c r="L48" i="11"/>
  <c r="K48" i="11"/>
  <c r="J48" i="11"/>
  <c r="E48" i="11"/>
  <c r="C48" i="11"/>
  <c r="B48" i="11"/>
  <c r="L47" i="11"/>
  <c r="K47" i="11"/>
  <c r="J47" i="11"/>
  <c r="N47" i="11" s="1"/>
  <c r="E47" i="11"/>
  <c r="C47" i="11"/>
  <c r="B47" i="11"/>
  <c r="M46" i="11"/>
  <c r="L46" i="11"/>
  <c r="K46" i="11"/>
  <c r="J46" i="11"/>
  <c r="E46" i="11"/>
  <c r="C46" i="11"/>
  <c r="B46" i="11"/>
  <c r="M45" i="11"/>
  <c r="L45" i="11"/>
  <c r="K45" i="11"/>
  <c r="J45" i="11"/>
  <c r="E45" i="11"/>
  <c r="C45" i="11"/>
  <c r="B45" i="11"/>
  <c r="E44" i="11"/>
  <c r="C44" i="11"/>
  <c r="B44" i="11"/>
  <c r="M43" i="11"/>
  <c r="L43" i="11"/>
  <c r="K43" i="11"/>
  <c r="J43" i="11"/>
  <c r="E43" i="11"/>
  <c r="C43" i="11"/>
  <c r="B43" i="11"/>
  <c r="M42" i="11"/>
  <c r="L42" i="11"/>
  <c r="K42" i="11"/>
  <c r="J42" i="11"/>
  <c r="E42" i="11"/>
  <c r="C42" i="11"/>
  <c r="B42" i="11"/>
  <c r="M41" i="11"/>
  <c r="L41" i="11"/>
  <c r="K41" i="11"/>
  <c r="J41" i="11"/>
  <c r="E41" i="11"/>
  <c r="C41" i="11"/>
  <c r="B41" i="11"/>
  <c r="M40" i="11"/>
  <c r="L40" i="11"/>
  <c r="K40" i="11"/>
  <c r="J40" i="11"/>
  <c r="E40" i="11"/>
  <c r="C40" i="11"/>
  <c r="B40" i="11"/>
  <c r="M39" i="11"/>
  <c r="L39" i="11"/>
  <c r="K39" i="11"/>
  <c r="J39" i="11"/>
  <c r="E39" i="11"/>
  <c r="C39" i="11"/>
  <c r="B39" i="11"/>
  <c r="M38" i="11"/>
  <c r="L38" i="11"/>
  <c r="K38" i="11"/>
  <c r="J38" i="11"/>
  <c r="E38" i="11"/>
  <c r="C38" i="11"/>
  <c r="B38" i="11"/>
  <c r="M37" i="11"/>
  <c r="L37" i="11"/>
  <c r="K37" i="11"/>
  <c r="J37" i="11"/>
  <c r="E37" i="11"/>
  <c r="C37" i="11"/>
  <c r="B37" i="11"/>
  <c r="M36" i="11"/>
  <c r="L36" i="11"/>
  <c r="K36" i="11"/>
  <c r="J36" i="11"/>
  <c r="E36" i="11"/>
  <c r="C36" i="11"/>
  <c r="B36" i="11"/>
  <c r="M35" i="11"/>
  <c r="L35" i="11"/>
  <c r="K35" i="11"/>
  <c r="J35" i="11"/>
  <c r="E35" i="11"/>
  <c r="C35" i="11"/>
  <c r="B35" i="11"/>
  <c r="M34" i="11"/>
  <c r="L34" i="11"/>
  <c r="K34" i="11"/>
  <c r="J34" i="11"/>
  <c r="E34" i="11"/>
  <c r="C34" i="11"/>
  <c r="B34" i="11"/>
  <c r="M32" i="11"/>
  <c r="L32" i="11"/>
  <c r="K32" i="11"/>
  <c r="J32" i="11"/>
  <c r="N32" i="11" s="1"/>
  <c r="E32" i="11"/>
  <c r="C32" i="11"/>
  <c r="B32" i="11"/>
  <c r="M31" i="11"/>
  <c r="L31" i="11"/>
  <c r="K31" i="11"/>
  <c r="J31" i="11"/>
  <c r="E31" i="11"/>
  <c r="C31" i="11"/>
  <c r="B31" i="11"/>
  <c r="M30" i="11"/>
  <c r="L30" i="11"/>
  <c r="K30" i="11"/>
  <c r="J30" i="11"/>
  <c r="E30" i="11"/>
  <c r="C30" i="11"/>
  <c r="B30" i="11"/>
  <c r="M29" i="11"/>
  <c r="L29" i="11"/>
  <c r="K29" i="11"/>
  <c r="J29" i="11"/>
  <c r="E29" i="11"/>
  <c r="C29" i="11"/>
  <c r="B29" i="11"/>
  <c r="M28" i="11"/>
  <c r="L28" i="11"/>
  <c r="K28" i="11"/>
  <c r="J28" i="11"/>
  <c r="E28" i="11"/>
  <c r="C28" i="11"/>
  <c r="B28" i="11"/>
  <c r="M27" i="11"/>
  <c r="L27" i="11"/>
  <c r="K27" i="11"/>
  <c r="J27" i="11"/>
  <c r="N27" i="11" s="1"/>
  <c r="E27" i="11"/>
  <c r="C27" i="11"/>
  <c r="B27" i="11"/>
  <c r="M26" i="11"/>
  <c r="L26" i="11"/>
  <c r="K26" i="11"/>
  <c r="J26" i="11"/>
  <c r="E26" i="11"/>
  <c r="C26" i="11"/>
  <c r="B26" i="11"/>
  <c r="M25" i="11"/>
  <c r="L25" i="11"/>
  <c r="K25" i="11"/>
  <c r="J25" i="11"/>
  <c r="E25" i="11"/>
  <c r="C25" i="11"/>
  <c r="B25" i="11"/>
  <c r="M24" i="11"/>
  <c r="L24" i="11"/>
  <c r="K24" i="11"/>
  <c r="J24" i="11"/>
  <c r="E24" i="11"/>
  <c r="C24" i="11"/>
  <c r="B24" i="11"/>
  <c r="M23" i="11"/>
  <c r="L23" i="11"/>
  <c r="K23" i="11"/>
  <c r="J23" i="11"/>
  <c r="E23" i="11"/>
  <c r="C23" i="11"/>
  <c r="B23" i="11"/>
  <c r="M22" i="11"/>
  <c r="L22" i="11"/>
  <c r="K22" i="11"/>
  <c r="J22" i="11"/>
  <c r="E22" i="11"/>
  <c r="C22" i="11"/>
  <c r="B22" i="11"/>
  <c r="M21" i="11"/>
  <c r="L21" i="11"/>
  <c r="K21" i="11"/>
  <c r="J21" i="11"/>
  <c r="E21" i="11"/>
  <c r="C21" i="11"/>
  <c r="B21" i="11"/>
  <c r="M20" i="11"/>
  <c r="L20" i="11"/>
  <c r="K20" i="11"/>
  <c r="J20" i="11"/>
  <c r="E20" i="11"/>
  <c r="C20" i="11"/>
  <c r="B20" i="11"/>
  <c r="M19" i="11"/>
  <c r="L19" i="11"/>
  <c r="K19" i="11"/>
  <c r="J19" i="11"/>
  <c r="E19" i="11"/>
  <c r="C19" i="11"/>
  <c r="B19" i="11"/>
  <c r="M18" i="11"/>
  <c r="L18" i="11"/>
  <c r="K18" i="11"/>
  <c r="J18" i="11"/>
  <c r="E18" i="11"/>
  <c r="C18" i="11"/>
  <c r="B18" i="11"/>
  <c r="M17" i="11"/>
  <c r="L17" i="11"/>
  <c r="K17" i="11"/>
  <c r="J17" i="11"/>
  <c r="E17" i="11"/>
  <c r="C17" i="11"/>
  <c r="B17" i="11"/>
  <c r="M16" i="11"/>
  <c r="L16" i="11"/>
  <c r="K16" i="11"/>
  <c r="J16" i="11"/>
  <c r="E16" i="11"/>
  <c r="C16" i="11"/>
  <c r="B16" i="11"/>
  <c r="M15" i="11"/>
  <c r="L15" i="11"/>
  <c r="K15" i="11"/>
  <c r="J15" i="11"/>
  <c r="E15" i="11"/>
  <c r="C15" i="11"/>
  <c r="B15" i="11"/>
  <c r="M14" i="11"/>
  <c r="L14" i="11"/>
  <c r="K14" i="11"/>
  <c r="J14" i="11"/>
  <c r="E14" i="11"/>
  <c r="C14" i="11"/>
  <c r="B14" i="11"/>
  <c r="M13" i="11"/>
  <c r="L13" i="11"/>
  <c r="K13" i="11"/>
  <c r="J13" i="11"/>
  <c r="E13" i="11"/>
  <c r="C13" i="11"/>
  <c r="B13" i="11"/>
  <c r="M12" i="11"/>
  <c r="L12" i="11"/>
  <c r="K12" i="11"/>
  <c r="J12" i="11"/>
  <c r="N12" i="11" s="1"/>
  <c r="E12" i="11"/>
  <c r="C12" i="11"/>
  <c r="B12" i="11"/>
  <c r="M11" i="11"/>
  <c r="L11" i="11"/>
  <c r="K11" i="11"/>
  <c r="J11" i="11"/>
  <c r="E11" i="11"/>
  <c r="C11" i="11"/>
  <c r="B11" i="11"/>
  <c r="M10" i="11"/>
  <c r="L10" i="11"/>
  <c r="K10" i="11"/>
  <c r="J10" i="11"/>
  <c r="E10" i="11"/>
  <c r="C10" i="11"/>
  <c r="B10" i="11"/>
  <c r="M9" i="11"/>
  <c r="L9" i="11"/>
  <c r="K9" i="11"/>
  <c r="J9" i="11"/>
  <c r="E9" i="11"/>
  <c r="C9" i="11"/>
  <c r="B9" i="11"/>
  <c r="M8" i="11"/>
  <c r="L8" i="11"/>
  <c r="K8" i="11"/>
  <c r="J8" i="11"/>
  <c r="E8" i="11"/>
  <c r="C8" i="11"/>
  <c r="B8" i="11"/>
  <c r="M7" i="11"/>
  <c r="L7" i="11"/>
  <c r="K7" i="11"/>
  <c r="J7" i="11"/>
  <c r="E7" i="11"/>
  <c r="C7" i="11"/>
  <c r="B7" i="11"/>
  <c r="N38" i="11" l="1"/>
  <c r="N9" i="11"/>
  <c r="N43" i="11"/>
  <c r="N42" i="11"/>
  <c r="N60" i="11"/>
  <c r="N35" i="11"/>
  <c r="N16" i="11"/>
  <c r="N37" i="11"/>
  <c r="N45" i="11"/>
  <c r="N17" i="11"/>
  <c r="N61" i="11"/>
  <c r="N25" i="11"/>
  <c r="N48" i="11"/>
  <c r="N53" i="11"/>
  <c r="N41" i="11"/>
  <c r="N40" i="11"/>
  <c r="N30" i="11"/>
  <c r="N33" i="11"/>
  <c r="N52" i="11"/>
  <c r="N46" i="11"/>
  <c r="N36" i="11"/>
  <c r="N15" i="11"/>
  <c r="N29" i="11"/>
  <c r="N10" i="11"/>
  <c r="N58" i="11"/>
  <c r="N55" i="11"/>
  <c r="N51" i="11"/>
  <c r="N50" i="11"/>
  <c r="N57" i="11"/>
  <c r="N62" i="11"/>
  <c r="N28" i="11"/>
  <c r="N34" i="11"/>
  <c r="N39" i="11"/>
  <c r="N49" i="11"/>
  <c r="N54" i="11"/>
  <c r="N59" i="11"/>
  <c r="N56" i="11"/>
  <c r="N26" i="11"/>
  <c r="N8" i="11"/>
  <c r="N11" i="11"/>
  <c r="N31" i="11"/>
  <c r="C77" i="11" l="1"/>
  <c r="K67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8" i="11"/>
  <c r="C79" i="11"/>
  <c r="C80" i="11"/>
  <c r="C81" i="11"/>
  <c r="F8" i="20"/>
  <c r="F7" i="20"/>
  <c r="F6" i="20"/>
  <c r="F5" i="20"/>
  <c r="G4" i="11" l="1"/>
  <c r="D6" i="20" s="1"/>
  <c r="G6" i="20" s="1"/>
  <c r="H4" i="11"/>
  <c r="D7" i="20" s="1"/>
  <c r="G7" i="20" s="1"/>
  <c r="I4" i="11"/>
  <c r="D8" i="20" s="1"/>
  <c r="G8" i="20" s="1"/>
  <c r="D5" i="20"/>
  <c r="G5" i="20" s="1"/>
  <c r="B64" i="11"/>
  <c r="E64" i="11"/>
  <c r="J64" i="11"/>
  <c r="K64" i="11"/>
  <c r="L64" i="11"/>
  <c r="M64" i="11"/>
  <c r="B65" i="11"/>
  <c r="E65" i="11"/>
  <c r="J65" i="11"/>
  <c r="K65" i="11"/>
  <c r="L65" i="11"/>
  <c r="M65" i="11"/>
  <c r="B66" i="11"/>
  <c r="E66" i="11"/>
  <c r="J66" i="11"/>
  <c r="K66" i="11"/>
  <c r="L66" i="11"/>
  <c r="M66" i="11"/>
  <c r="B67" i="11"/>
  <c r="E67" i="11"/>
  <c r="J67" i="11"/>
  <c r="L67" i="11"/>
  <c r="M67" i="11"/>
  <c r="B68" i="11"/>
  <c r="E68" i="11"/>
  <c r="J68" i="11"/>
  <c r="K68" i="11"/>
  <c r="L68" i="11"/>
  <c r="M68" i="11"/>
  <c r="B69" i="11"/>
  <c r="E69" i="11"/>
  <c r="J69" i="11"/>
  <c r="K69" i="11"/>
  <c r="L69" i="11"/>
  <c r="M69" i="11"/>
  <c r="B70" i="11"/>
  <c r="E70" i="11"/>
  <c r="J70" i="11"/>
  <c r="K70" i="11"/>
  <c r="L70" i="11"/>
  <c r="M70" i="11"/>
  <c r="B71" i="11"/>
  <c r="E71" i="11"/>
  <c r="J71" i="11"/>
  <c r="K71" i="11"/>
  <c r="L71" i="11"/>
  <c r="M71" i="11"/>
  <c r="B72" i="11"/>
  <c r="E72" i="11"/>
  <c r="J72" i="11"/>
  <c r="K72" i="11"/>
  <c r="L72" i="11"/>
  <c r="M72" i="11"/>
  <c r="B73" i="11"/>
  <c r="E73" i="11"/>
  <c r="J73" i="11"/>
  <c r="K73" i="11"/>
  <c r="L73" i="11"/>
  <c r="M73" i="11"/>
  <c r="B74" i="11"/>
  <c r="E74" i="11"/>
  <c r="J74" i="11"/>
  <c r="K74" i="11"/>
  <c r="L74" i="11"/>
  <c r="M74" i="11"/>
  <c r="B75" i="11"/>
  <c r="E75" i="11"/>
  <c r="J75" i="11"/>
  <c r="K75" i="11"/>
  <c r="L75" i="11"/>
  <c r="M75" i="11"/>
  <c r="B76" i="11"/>
  <c r="E76" i="11"/>
  <c r="B77" i="11"/>
  <c r="E77" i="11"/>
  <c r="J77" i="11"/>
  <c r="K77" i="11"/>
  <c r="L77" i="11"/>
  <c r="M77" i="11"/>
  <c r="B78" i="11"/>
  <c r="E78" i="11"/>
  <c r="J78" i="11"/>
  <c r="K78" i="11"/>
  <c r="L78" i="11"/>
  <c r="M78" i="11"/>
  <c r="B79" i="11"/>
  <c r="E79" i="11"/>
  <c r="J79" i="11"/>
  <c r="K79" i="11"/>
  <c r="L79" i="11"/>
  <c r="M79" i="11"/>
  <c r="B80" i="11"/>
  <c r="E80" i="11"/>
  <c r="J80" i="11"/>
  <c r="K80" i="11"/>
  <c r="L80" i="11"/>
  <c r="M80" i="11"/>
  <c r="B81" i="11"/>
  <c r="E81" i="11"/>
  <c r="J81" i="11"/>
  <c r="K81" i="11"/>
  <c r="L81" i="11"/>
  <c r="M81" i="11"/>
  <c r="E6" i="11"/>
  <c r="C6" i="11"/>
  <c r="B6" i="11"/>
  <c r="N18" i="11" l="1"/>
  <c r="N13" i="11"/>
  <c r="N64" i="11"/>
  <c r="G9" i="20"/>
  <c r="N80" i="11"/>
  <c r="N78" i="11"/>
  <c r="N70" i="11"/>
  <c r="N21" i="11"/>
  <c r="N7" i="11"/>
  <c r="N81" i="11"/>
  <c r="N72" i="11"/>
  <c r="N68" i="11"/>
  <c r="N67" i="11"/>
  <c r="N66" i="11"/>
  <c r="N65" i="11"/>
  <c r="N69" i="11"/>
  <c r="N14" i="11"/>
  <c r="N24" i="11"/>
  <c r="N20" i="11"/>
  <c r="N19" i="11"/>
  <c r="N79" i="11"/>
  <c r="N74" i="11"/>
  <c r="N75" i="11"/>
  <c r="N71" i="11"/>
  <c r="N22" i="11"/>
  <c r="N73" i="11"/>
  <c r="N23" i="11"/>
  <c r="N77" i="11"/>
  <c r="M6" i="11" l="1"/>
  <c r="M4" i="11" s="1"/>
  <c r="L6" i="11"/>
  <c r="L4" i="11" s="1"/>
  <c r="K6" i="11"/>
  <c r="K4" i="11" s="1"/>
  <c r="J6" i="11"/>
  <c r="J4" i="11" s="1"/>
  <c r="N6" i="11" l="1"/>
  <c r="N4" i="11" s="1"/>
</calcChain>
</file>

<file path=xl/sharedStrings.xml><?xml version="1.0" encoding="utf-8"?>
<sst xmlns="http://schemas.openxmlformats.org/spreadsheetml/2006/main" count="378" uniqueCount="193">
  <si>
    <t>연번</t>
    <phoneticPr fontId="1" type="noConversion"/>
  </si>
  <si>
    <t>종목</t>
    <phoneticPr fontId="1" type="noConversion"/>
  </si>
  <si>
    <t>경기장</t>
    <phoneticPr fontId="1" type="noConversion"/>
  </si>
  <si>
    <t>일반현황</t>
    <phoneticPr fontId="1" type="noConversion"/>
  </si>
  <si>
    <t>기타</t>
    <phoneticPr fontId="1" type="noConversion"/>
  </si>
  <si>
    <t>계</t>
    <phoneticPr fontId="1" type="noConversion"/>
  </si>
  <si>
    <t>필요수량</t>
    <phoneticPr fontId="1" type="noConversion"/>
  </si>
  <si>
    <t>금액</t>
    <phoneticPr fontId="1" type="noConversion"/>
  </si>
  <si>
    <t>총금액</t>
    <phoneticPr fontId="1" type="noConversion"/>
  </si>
  <si>
    <t>종별</t>
    <phoneticPr fontId="1" type="noConversion"/>
  </si>
  <si>
    <t>소재지</t>
    <phoneticPr fontId="1" type="noConversion"/>
  </si>
  <si>
    <t>안내표지판
(900*1800)
(양면)</t>
    <phoneticPr fontId="1" type="noConversion"/>
  </si>
  <si>
    <t>안내표지판
(900*1800)
(단면)</t>
    <phoneticPr fontId="1" type="noConversion"/>
  </si>
  <si>
    <t>단가</t>
    <phoneticPr fontId="1" type="noConversion"/>
  </si>
  <si>
    <t>대회일수
(연습일수 포함)</t>
    <phoneticPr fontId="1" type="noConversion"/>
  </si>
  <si>
    <t>전종별</t>
    <phoneticPr fontId="1" type="noConversion"/>
  </si>
  <si>
    <t>검도</t>
  </si>
  <si>
    <t>농구</t>
  </si>
  <si>
    <t>럭비</t>
  </si>
  <si>
    <t>레슬링</t>
  </si>
  <si>
    <t>롤러</t>
  </si>
  <si>
    <t>바둑</t>
  </si>
  <si>
    <t>배구</t>
  </si>
  <si>
    <t>배드민턴</t>
  </si>
  <si>
    <t>복싱</t>
  </si>
  <si>
    <t>볼링</t>
  </si>
  <si>
    <t>사격</t>
  </si>
  <si>
    <t>소프트테니스</t>
  </si>
  <si>
    <t>수영</t>
  </si>
  <si>
    <t>승마</t>
  </si>
  <si>
    <t>씨름</t>
  </si>
  <si>
    <t>야구·소프트볼</t>
  </si>
  <si>
    <t>양궁</t>
  </si>
  <si>
    <t>에어로빅·힙합</t>
  </si>
  <si>
    <t>역도</t>
  </si>
  <si>
    <t>요트</t>
  </si>
  <si>
    <t>유도</t>
  </si>
  <si>
    <t>조정</t>
  </si>
  <si>
    <t>철인3종</t>
  </si>
  <si>
    <t>체조</t>
  </si>
  <si>
    <t>축구</t>
  </si>
  <si>
    <t>카누</t>
  </si>
  <si>
    <t>탁구</t>
  </si>
  <si>
    <t>태권도</t>
  </si>
  <si>
    <t>테니스</t>
  </si>
  <si>
    <t>펜싱</t>
  </si>
  <si>
    <t>하키</t>
  </si>
  <si>
    <t>핸드볼</t>
  </si>
  <si>
    <t>부산</t>
    <phoneticPr fontId="1" type="noConversion"/>
  </si>
  <si>
    <t>한마음스포츠센터</t>
  </si>
  <si>
    <t>부산체고 운동장</t>
  </si>
  <si>
    <t>부산대 경암체육관</t>
  </si>
  <si>
    <t>부산외국어대 체육관</t>
  </si>
  <si>
    <t>기장실내체육관</t>
  </si>
  <si>
    <t>삼락천연잔디축구장</t>
  </si>
  <si>
    <t>을숙도 인라인스케이트장</t>
  </si>
  <si>
    <t>강서실내체육관</t>
  </si>
  <si>
    <t>창원국제사격장</t>
  </si>
  <si>
    <t>사직실내체육관</t>
  </si>
  <si>
    <t>을숙도 실내테니스장</t>
  </si>
  <si>
    <t>사직실내수영장</t>
  </si>
  <si>
    <t>상주국제승마장</t>
  </si>
  <si>
    <t>리틀야구장 소프트볼경기장</t>
  </si>
  <si>
    <t>남구국민체육센터 2관</t>
  </si>
  <si>
    <t>아시아드 주경기장</t>
  </si>
  <si>
    <t>서낙동강 조정카누경기장</t>
  </si>
  <si>
    <t>화명생태공원 축구장D</t>
  </si>
  <si>
    <t>스포원파크 실내체육관</t>
  </si>
  <si>
    <t>강서체육공원 하키경기장</t>
  </si>
  <si>
    <t>양산</t>
    <phoneticPr fontId="1" type="noConversion"/>
  </si>
  <si>
    <t>상주</t>
    <phoneticPr fontId="1" type="noConversion"/>
  </si>
  <si>
    <t>창원</t>
    <phoneticPr fontId="1" type="noConversion"/>
  </si>
  <si>
    <t>골볼</t>
  </si>
  <si>
    <t>보치아</t>
  </si>
  <si>
    <t>쇼다운</t>
  </si>
  <si>
    <t>슐런</t>
  </si>
  <si>
    <t>부산사회복지종합센터</t>
  </si>
  <si>
    <t>부산</t>
    <phoneticPr fontId="1" type="noConversion"/>
  </si>
  <si>
    <t>경기장 입간판
(900*1800)
(양면, 도로)</t>
    <phoneticPr fontId="1" type="noConversion"/>
  </si>
  <si>
    <t>경기장 입간판
(900*1800)
(단면, 경기장 내)</t>
    <phoneticPr fontId="1" type="noConversion"/>
  </si>
  <si>
    <t>※ 종목별 단체 제출 수량 반영</t>
    <phoneticPr fontId="1" type="noConversion"/>
  </si>
  <si>
    <t xml:space="preserve">  </t>
  </si>
  <si>
    <t>팀 장</t>
    <phoneticPr fontId="1" type="noConversion"/>
  </si>
  <si>
    <t>설  계  내  역  서</t>
    <phoneticPr fontId="13" type="noConversion"/>
  </si>
  <si>
    <t>설계년월일</t>
    <phoneticPr fontId="1" type="noConversion"/>
  </si>
  <si>
    <t>설 계</t>
    <phoneticPr fontId="1" type="noConversion"/>
  </si>
  <si>
    <t>심 사</t>
    <phoneticPr fontId="1" type="noConversion"/>
  </si>
  <si>
    <t>과 장</t>
    <phoneticPr fontId="1" type="noConversion"/>
  </si>
  <si>
    <r>
      <rPr>
        <b/>
        <sz val="28"/>
        <color rgb="FF000000"/>
        <rFont val="굴림"/>
        <family val="3"/>
        <charset val="129"/>
      </rPr>
      <t>부산광역시</t>
    </r>
    <r>
      <rPr>
        <b/>
        <sz val="28"/>
        <color rgb="FF000000"/>
        <rFont val="김해가야체 Regular"/>
        <family val="3"/>
        <charset val="129"/>
      </rPr>
      <t xml:space="preserve">
</t>
    </r>
    <r>
      <rPr>
        <b/>
        <sz val="20"/>
        <color rgb="FF000000"/>
        <rFont val="김해가야체 Regular"/>
        <family val="3"/>
        <charset val="129"/>
      </rPr>
      <t>(전국체전</t>
    </r>
    <r>
      <rPr>
        <b/>
        <sz val="20"/>
        <color rgb="FF000000"/>
        <rFont val="굴림"/>
        <family val="3"/>
        <charset val="129"/>
      </rPr>
      <t>기획단</t>
    </r>
    <r>
      <rPr>
        <b/>
        <sz val="20"/>
        <color rgb="FF000000"/>
        <rFont val="김해가야체 Regular"/>
        <family val="3"/>
        <charset val="129"/>
      </rPr>
      <t>)</t>
    </r>
    <phoneticPr fontId="13" type="noConversion"/>
  </si>
  <si>
    <t>종             별</t>
    <phoneticPr fontId="13" type="noConversion"/>
  </si>
  <si>
    <t>규격</t>
    <phoneticPr fontId="13" type="noConversion"/>
  </si>
  <si>
    <t>수량</t>
    <phoneticPr fontId="13" type="noConversion"/>
  </si>
  <si>
    <t>단위</t>
    <phoneticPr fontId="13" type="noConversion"/>
  </si>
  <si>
    <t>단  가</t>
    <phoneticPr fontId="13" type="noConversion"/>
  </si>
  <si>
    <t>금  액</t>
    <phoneticPr fontId="13" type="noConversion"/>
  </si>
  <si>
    <t>개</t>
    <phoneticPr fontId="1" type="noConversion"/>
  </si>
  <si>
    <t>총    계</t>
    <phoneticPr fontId="13" type="noConversion"/>
  </si>
  <si>
    <t>소     계</t>
    <phoneticPr fontId="1" type="noConversion"/>
  </si>
  <si>
    <t>비  고</t>
    <phoneticPr fontId="1" type="noConversion"/>
  </si>
  <si>
    <t xml:space="preserve"> 1. 안내(종목) 표지판</t>
    <phoneticPr fontId="13" type="noConversion"/>
  </si>
  <si>
    <r>
      <t xml:space="preserve">   가. 경기장 A형 간판(양면, 900</t>
    </r>
    <r>
      <rPr>
        <sz val="10"/>
        <rFont val="맑은 고딕"/>
        <family val="3"/>
        <charset val="129"/>
      </rPr>
      <t>Ⅹ</t>
    </r>
    <r>
      <rPr>
        <sz val="10"/>
        <rFont val="굴림"/>
        <family val="3"/>
        <charset val="129"/>
      </rPr>
      <t>1,800, 외부)</t>
    </r>
    <phoneticPr fontId="1" type="noConversion"/>
  </si>
  <si>
    <r>
      <t xml:space="preserve">   나. 경기장 A형 간판(단면, 900</t>
    </r>
    <r>
      <rPr>
        <sz val="10"/>
        <rFont val="맑은 고딕"/>
        <family val="3"/>
        <charset val="129"/>
      </rPr>
      <t>Ⅹ</t>
    </r>
    <r>
      <rPr>
        <sz val="10"/>
        <rFont val="굴림"/>
        <family val="3"/>
        <charset val="129"/>
      </rPr>
      <t>1,800, 내부)</t>
    </r>
    <phoneticPr fontId="1" type="noConversion"/>
  </si>
  <si>
    <t>내   역   서</t>
    <phoneticPr fontId="1" type="noConversion"/>
  </si>
  <si>
    <t>견적1</t>
    <phoneticPr fontId="1" type="noConversion"/>
  </si>
  <si>
    <t>견적2</t>
    <phoneticPr fontId="1" type="noConversion"/>
  </si>
  <si>
    <t>견적3</t>
    <phoneticPr fontId="1" type="noConversion"/>
  </si>
  <si>
    <t>적  용</t>
    <phoneticPr fontId="1" type="noConversion"/>
  </si>
  <si>
    <t>착수일로부터 3개월</t>
    <phoneticPr fontId="13" type="noConversion"/>
  </si>
  <si>
    <t>❍ 과업기간</t>
    <phoneticPr fontId="1" type="noConversion"/>
  </si>
  <si>
    <t>❍ 사 업 비</t>
    <phoneticPr fontId="13" type="noConversion"/>
  </si>
  <si>
    <t>2026년
 3월</t>
    <phoneticPr fontId="1" type="noConversion"/>
  </si>
  <si>
    <t xml:space="preserve"> 2026년도</t>
    <phoneticPr fontId="13" type="noConversion"/>
  </si>
  <si>
    <r>
      <t>기장월드컵빌리지</t>
    </r>
    <r>
      <rPr>
        <sz val="10"/>
        <color rgb="FF000000"/>
        <rFont val="휴먼명조"/>
        <family val="3"/>
        <charset val="129"/>
      </rPr>
      <t>(인조B)</t>
    </r>
    <phoneticPr fontId="1" type="noConversion"/>
  </si>
  <si>
    <t>동의대학교 효민체육관</t>
  </si>
  <si>
    <t>금정체육관</t>
    <phoneticPr fontId="1" type="noConversion"/>
  </si>
  <si>
    <t>반도볼링장</t>
    <phoneticPr fontId="1" type="noConversion"/>
  </si>
  <si>
    <t>부산교육대학교 제1체육관</t>
  </si>
  <si>
    <t>아시아드주경기장</t>
  </si>
  <si>
    <t>부산은행 연수원</t>
  </si>
  <si>
    <r>
      <t>기장월드컵빌리지</t>
    </r>
    <r>
      <rPr>
        <sz val="10"/>
        <color rgb="FF000000"/>
        <rFont val="휴먼명조"/>
        <family val="3"/>
        <charset val="129"/>
      </rPr>
      <t>(인조A)</t>
    </r>
    <phoneticPr fontId="1" type="noConversion"/>
  </si>
  <si>
    <r>
      <t>기장월드컵빌리지</t>
    </r>
    <r>
      <rPr>
        <sz val="10"/>
        <color rgb="FF000000"/>
        <rFont val="휴먼명조"/>
        <family val="3"/>
        <charset val="129"/>
      </rPr>
      <t>(천연B)</t>
    </r>
    <phoneticPr fontId="1" type="noConversion"/>
  </si>
  <si>
    <t>기장체육관</t>
  </si>
  <si>
    <t>부산대학교 경암체육관</t>
    <phoneticPr fontId="1" type="noConversion"/>
  </si>
  <si>
    <t>부산전자공업고등학교</t>
    <phoneticPr fontId="1" type="noConversion"/>
  </si>
  <si>
    <t>디스크골프</t>
  </si>
  <si>
    <t>육상</t>
  </si>
  <si>
    <t>축구</t>
    <phoneticPr fontId="1" type="noConversion"/>
  </si>
  <si>
    <t>플로어볼</t>
  </si>
  <si>
    <t>e스포츠</t>
  </si>
  <si>
    <t xml:space="preserve">26년 전국장애학생(소년)체전 안내판 설치 수량                                             </t>
    <phoneticPr fontId="1" type="noConversion"/>
  </si>
  <si>
    <t>2026년 전국장애학생(소년)체전 안내판 제작 및 설치 1식</t>
    <phoneticPr fontId="13" type="noConversion"/>
  </si>
  <si>
    <t>근대3종</t>
    <phoneticPr fontId="1" type="noConversion"/>
  </si>
  <si>
    <t>개성고등학교</t>
    <phoneticPr fontId="1" type="noConversion"/>
  </si>
  <si>
    <t>고성노벨CC</t>
    <phoneticPr fontId="1" type="noConversion"/>
  </si>
  <si>
    <t>해운대교육지원청</t>
    <phoneticPr fontId="1" type="noConversion"/>
  </si>
  <si>
    <t>고성</t>
    <phoneticPr fontId="1" type="noConversion"/>
  </si>
  <si>
    <t>성지고등학교</t>
    <phoneticPr fontId="1" type="noConversion"/>
  </si>
  <si>
    <t>백양고등학교</t>
    <phoneticPr fontId="1" type="noConversion"/>
  </si>
  <si>
    <t>동래중학교</t>
    <phoneticPr fontId="1" type="noConversion"/>
  </si>
  <si>
    <t>부산학생교육문화회관</t>
    <phoneticPr fontId="1" type="noConversion"/>
  </si>
  <si>
    <t>양산종합실내체육관</t>
    <phoneticPr fontId="1" type="noConversion"/>
  </si>
  <si>
    <t>부산기계공고</t>
    <phoneticPr fontId="1" type="noConversion"/>
  </si>
  <si>
    <t>대연킴스볼링장</t>
    <phoneticPr fontId="1" type="noConversion"/>
  </si>
  <si>
    <t>레인보우스퀘어락</t>
    <phoneticPr fontId="1" type="noConversion"/>
  </si>
  <si>
    <t>부산보건대학교</t>
    <phoneticPr fontId="1" type="noConversion"/>
  </si>
  <si>
    <t>사이클</t>
    <phoneticPr fontId="1" type="noConversion"/>
  </si>
  <si>
    <t>전주경륜장</t>
    <phoneticPr fontId="1" type="noConversion"/>
  </si>
  <si>
    <t>전주</t>
    <phoneticPr fontId="1" type="noConversion"/>
  </si>
  <si>
    <t>을숙도공원 축구장</t>
    <phoneticPr fontId="1" type="noConversion"/>
  </si>
  <si>
    <t>남구국민체육센터 2관</t>
    <phoneticPr fontId="1" type="noConversion"/>
  </si>
  <si>
    <t>고성역도경기장</t>
    <phoneticPr fontId="1" type="noConversion"/>
  </si>
  <si>
    <t>거제해양레포츠센터</t>
    <phoneticPr fontId="1" type="noConversion"/>
  </si>
  <si>
    <t>거제</t>
    <phoneticPr fontId="1" type="noConversion"/>
  </si>
  <si>
    <t>부경대학교</t>
    <phoneticPr fontId="1" type="noConversion"/>
  </si>
  <si>
    <t>기장군 임랑 일원</t>
    <phoneticPr fontId="1" type="noConversion"/>
  </si>
  <si>
    <t>사직실내체육관(기계)</t>
    <phoneticPr fontId="1" type="noConversion"/>
  </si>
  <si>
    <t>사직실내체육관(리듬)_사전</t>
    <phoneticPr fontId="1" type="noConversion"/>
  </si>
  <si>
    <t>서낙동강 조정카누경기장_사전</t>
    <phoneticPr fontId="1" type="noConversion"/>
  </si>
  <si>
    <t>핸드볼</t>
    <phoneticPr fontId="1" type="noConversion"/>
  </si>
  <si>
    <t>동서대학교</t>
    <phoneticPr fontId="1" type="noConversion"/>
  </si>
  <si>
    <t>경남정보대학교</t>
    <phoneticPr fontId="1" type="noConversion"/>
  </si>
  <si>
    <t>산악</t>
    <phoneticPr fontId="1" type="noConversion"/>
  </si>
  <si>
    <t>스쿼시</t>
    <phoneticPr fontId="1" type="noConversion"/>
  </si>
  <si>
    <t>e스포츠</t>
    <phoneticPr fontId="1" type="noConversion"/>
  </si>
  <si>
    <t>합기도</t>
    <phoneticPr fontId="1" type="noConversion"/>
  </si>
  <si>
    <t>동의과학대학교</t>
    <phoneticPr fontId="1" type="noConversion"/>
  </si>
  <si>
    <t>BUSAN ARENA</t>
    <phoneticPr fontId="1" type="noConversion"/>
  </si>
  <si>
    <t>경성대 스쿼시장</t>
    <phoneticPr fontId="1" type="noConversion"/>
  </si>
  <si>
    <t>부산국제스포츠클라이밍장</t>
    <phoneticPr fontId="1" type="noConversion"/>
  </si>
  <si>
    <t>전국장애학생체전</t>
    <phoneticPr fontId="1" type="noConversion"/>
  </si>
  <si>
    <t>기장현대차드림볼파크 보조2</t>
    <phoneticPr fontId="1" type="noConversion"/>
  </si>
  <si>
    <t>기장현대차드림볼파크 공원구장</t>
    <phoneticPr fontId="1" type="noConversion"/>
  </si>
  <si>
    <t>강서양궁장</t>
    <phoneticPr fontId="1" type="noConversion"/>
  </si>
  <si>
    <t>육상</t>
    <phoneticPr fontId="1" type="noConversion"/>
  </si>
  <si>
    <t>골프</t>
    <phoneticPr fontId="1" type="noConversion"/>
  </si>
  <si>
    <t>화명생태공원 테니스장</t>
    <phoneticPr fontId="1" type="noConversion"/>
  </si>
  <si>
    <t>스포원파크 테니스장</t>
    <phoneticPr fontId="1" type="noConversion"/>
  </si>
  <si>
    <t>2026년 전국장애학생(소년)체전 경기장 안내판 제작 및 설치</t>
    <phoneticPr fontId="13" type="noConversion"/>
  </si>
  <si>
    <t>월드컵빌리지 천연A구장</t>
    <phoneticPr fontId="1" type="noConversion"/>
  </si>
  <si>
    <t>월드컵빌리지 천연B구장</t>
    <phoneticPr fontId="1" type="noConversion"/>
  </si>
  <si>
    <t>월드컵빌리지 인조A구장</t>
    <phoneticPr fontId="1" type="noConversion"/>
  </si>
  <si>
    <t>월드컵빌리지 인조B구장</t>
    <phoneticPr fontId="1" type="noConversion"/>
  </si>
  <si>
    <t>정관스포츠힐링파크</t>
    <phoneticPr fontId="1" type="noConversion"/>
  </si>
  <si>
    <t>명지근린공원</t>
    <phoneticPr fontId="1" type="noConversion"/>
  </si>
  <si>
    <t>전국소년체전</t>
    <phoneticPr fontId="1" type="noConversion"/>
  </si>
  <si>
    <t>경기장 유도
(600*900)
(양면)</t>
    <phoneticPr fontId="1" type="noConversion"/>
  </si>
  <si>
    <t>주차장 유도
(600*900)
(양면)</t>
    <phoneticPr fontId="1" type="noConversion"/>
  </si>
  <si>
    <t>안내표지판
(600*900)
(양면)</t>
    <phoneticPr fontId="1" type="noConversion"/>
  </si>
  <si>
    <r>
      <t xml:space="preserve">   다. 경기장 유도 간판(양면, 600</t>
    </r>
    <r>
      <rPr>
        <sz val="10"/>
        <rFont val="맑은 고딕"/>
        <family val="3"/>
        <charset val="129"/>
      </rPr>
      <t>Ⅹ9</t>
    </r>
    <r>
      <rPr>
        <sz val="10"/>
        <rFont val="굴림"/>
        <family val="3"/>
        <charset val="129"/>
      </rPr>
      <t>00)</t>
    </r>
    <phoneticPr fontId="1" type="noConversion"/>
  </si>
  <si>
    <r>
      <t xml:space="preserve">   라. 주차장 유도 간판(양면, 600</t>
    </r>
    <r>
      <rPr>
        <sz val="10"/>
        <rFont val="맑은 고딕"/>
        <family val="3"/>
        <charset val="129"/>
      </rPr>
      <t>Ⅹ9</t>
    </r>
    <r>
      <rPr>
        <sz val="10"/>
        <rFont val="굴림"/>
        <family val="3"/>
        <charset val="129"/>
      </rPr>
      <t>00)</t>
    </r>
    <phoneticPr fontId="1" type="noConversion"/>
  </si>
  <si>
    <r>
      <t xml:space="preserve">금68,145,000원(금육천팔백일십사만오천원)                                    </t>
    </r>
    <r>
      <rPr>
        <sz val="14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맑은 고딕"/>
        <family val="3"/>
        <charset val="129"/>
      </rPr>
      <t>※ 부가세 포함</t>
    </r>
    <phoneticPr fontId="13" type="noConversion"/>
  </si>
  <si>
    <t>부가세 포함</t>
    <phoneticPr fontId="1" type="noConversion"/>
  </si>
  <si>
    <r>
      <rPr>
        <b/>
        <sz val="18"/>
        <color rgb="FF000000"/>
        <rFont val="Segoe UI Symbol"/>
        <family val="3"/>
      </rPr>
      <t>❍</t>
    </r>
    <r>
      <rPr>
        <b/>
        <sz val="18"/>
        <color rgb="FF000000"/>
        <rFont val="맑은 고딕"/>
        <family val="3"/>
        <charset val="129"/>
        <scheme val="minor"/>
      </rPr>
      <t xml:space="preserve"> 과업개요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</si>
</sst>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;\-#,##0;\-;@"/>
    <numFmt numFmtId="177" formatCode="#,##0_);\(#,##0\)"/>
    <numFmt numFmtId="178" formatCode="0.00_);[Red]\(0.00\)"/>
    <numFmt numFmtId="179" formatCode="&quot;(직접인건비+제경비) ×&quot;\ \ 0.0%"/>
    <numFmt numFmtId="180" formatCode="0.0%"/>
    <numFmt numFmtId="181" formatCode="_-* #,##0_-;\-* #,##0_-;_-* &quot;-&quot;??_-;_-@_-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24"/>
      <color rgb="FF000000"/>
      <name val="김해가야체 Regular"/>
      <family val="3"/>
      <charset val="129"/>
    </font>
    <font>
      <b/>
      <sz val="18"/>
      <color rgb="FF000000"/>
      <name val="김해가야체 Regular"/>
      <family val="3"/>
      <charset val="129"/>
    </font>
    <font>
      <sz val="18"/>
      <color rgb="FF000000"/>
      <name val="김해가야체 Regular"/>
      <family val="3"/>
      <charset val="129"/>
    </font>
    <font>
      <b/>
      <sz val="28"/>
      <color rgb="FF000000"/>
      <name val="김해가야체 Regular"/>
      <family val="3"/>
      <charset val="129"/>
    </font>
    <font>
      <b/>
      <sz val="28"/>
      <color rgb="FF000000"/>
      <name val="굴림"/>
      <family val="3"/>
      <charset val="129"/>
    </font>
    <font>
      <b/>
      <sz val="20"/>
      <color rgb="FF000000"/>
      <name val="김해가야체 Regular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맑은 고딕"/>
      <family val="3"/>
      <charset val="129"/>
      <scheme val="major"/>
    </font>
    <font>
      <sz val="10"/>
      <name val="새바탕"/>
      <family val="1"/>
      <charset val="129"/>
    </font>
    <font>
      <sz val="9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20"/>
      <color indexed="8"/>
      <name val="HY헤드라인M"/>
      <family val="1"/>
      <charset val="129"/>
    </font>
    <font>
      <sz val="12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ajor"/>
    </font>
    <font>
      <sz val="48"/>
      <color rgb="FF000000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</font>
    <font>
      <b/>
      <sz val="18"/>
      <color rgb="FF000000"/>
      <name val="Segoe UI Symbol"/>
      <family val="3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rgb="FF000000"/>
      </right>
      <top style="thin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3"/>
      </right>
      <top style="thin">
        <color indexed="64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thin">
        <color indexed="64"/>
      </top>
      <bottom style="hair">
        <color indexed="63"/>
      </bottom>
      <diagonal/>
    </border>
    <border>
      <left style="thin">
        <color indexed="64"/>
      </left>
      <right style="hair">
        <color indexed="63"/>
      </right>
      <top style="hair">
        <color indexed="63"/>
      </top>
      <bottom style="thin">
        <color indexed="64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thin">
        <color indexed="64"/>
      </bottom>
      <diagonal/>
    </border>
    <border>
      <left style="hair">
        <color indexed="63"/>
      </left>
      <right style="thin">
        <color indexed="64"/>
      </right>
      <top style="hair">
        <color indexed="6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3"/>
      </bottom>
      <diagonal/>
    </border>
    <border>
      <left/>
      <right style="hair">
        <color indexed="63"/>
      </right>
      <top style="thin">
        <color indexed="64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/>
      <bottom style="hair">
        <color indexed="63"/>
      </bottom>
      <diagonal/>
    </border>
    <border>
      <left style="hair">
        <color indexed="63"/>
      </left>
      <right style="thin">
        <color indexed="64"/>
      </right>
      <top/>
      <bottom style="hair">
        <color indexed="63"/>
      </bottom>
      <diagonal/>
    </border>
    <border>
      <left style="thin">
        <color indexed="64"/>
      </left>
      <right/>
      <top style="hair">
        <color indexed="63"/>
      </top>
      <bottom style="hair">
        <color indexed="63"/>
      </bottom>
      <diagonal/>
    </border>
    <border>
      <left/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thin">
        <color indexed="64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/>
      <right/>
      <top style="hair">
        <color indexed="63"/>
      </top>
      <bottom style="hair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thin">
        <color indexed="64"/>
      </right>
      <top style="hair">
        <color indexed="63"/>
      </top>
      <bottom/>
      <diagonal/>
    </border>
    <border>
      <left/>
      <right style="hair">
        <color indexed="63"/>
      </right>
      <top/>
      <bottom style="hair">
        <color indexed="63"/>
      </bottom>
      <diagonal/>
    </border>
    <border>
      <left style="thin">
        <color indexed="64"/>
      </left>
      <right/>
      <top style="hair">
        <color indexed="63"/>
      </top>
      <bottom style="hair">
        <color indexed="64"/>
      </bottom>
      <diagonal/>
    </border>
    <border>
      <left/>
      <right style="hair">
        <color indexed="63"/>
      </right>
      <top style="hair">
        <color indexed="63"/>
      </top>
      <bottom style="hair">
        <color indexed="64"/>
      </bottom>
      <diagonal/>
    </border>
    <border>
      <left style="hair">
        <color indexed="63"/>
      </left>
      <right style="thin">
        <color indexed="64"/>
      </right>
      <top style="thin">
        <color indexed="64"/>
      </top>
      <bottom/>
      <diagonal/>
    </border>
    <border>
      <left style="hair">
        <color indexed="6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/>
    <xf numFmtId="41" fontId="10" fillId="0" borderId="0">
      <alignment vertical="center"/>
    </xf>
    <xf numFmtId="0" fontId="8" fillId="0" borderId="0"/>
    <xf numFmtId="2" fontId="22" fillId="0" borderId="0">
      <alignment vertical="center"/>
    </xf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7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41" fontId="7" fillId="4" borderId="3" xfId="1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41" fontId="7" fillId="4" borderId="3" xfId="1" applyNumberFormat="1" applyFont="1" applyFill="1" applyBorder="1" applyAlignment="1">
      <alignment horizontal="right" vertical="center"/>
    </xf>
    <xf numFmtId="0" fontId="3" fillId="4" borderId="3" xfId="1" applyNumberFormat="1" applyFont="1" applyFill="1" applyBorder="1" applyAlignment="1">
      <alignment horizontal="center" vertical="center"/>
    </xf>
    <xf numFmtId="0" fontId="4" fillId="4" borderId="11" xfId="0" applyNumberFormat="1" applyFont="1" applyFill="1" applyBorder="1" applyAlignment="1">
      <alignment horizontal="center" vertical="center" shrinkToFit="1"/>
    </xf>
    <xf numFmtId="0" fontId="4" fillId="6" borderId="3" xfId="0" applyNumberFormat="1" applyFont="1" applyFill="1" applyBorder="1" applyAlignment="1">
      <alignment horizontal="center" vertical="center" shrinkToFit="1"/>
    </xf>
    <xf numFmtId="0" fontId="9" fillId="6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0" fillId="6" borderId="3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4" fillId="7" borderId="3" xfId="0" applyNumberFormat="1" applyFont="1" applyFill="1" applyBorder="1" applyAlignment="1">
      <alignment horizontal="center" vertical="center" shrinkToFit="1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shrinkToFit="1"/>
    </xf>
    <xf numFmtId="42" fontId="11" fillId="5" borderId="1" xfId="1" applyNumberFormat="1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41" fontId="2" fillId="0" borderId="3" xfId="0" applyNumberFormat="1" applyFont="1" applyBorder="1">
      <alignment vertical="center"/>
    </xf>
    <xf numFmtId="0" fontId="12" fillId="0" borderId="19" xfId="7" applyFont="1" applyBorder="1" applyAlignment="1">
      <alignment horizontal="center" vertical="center" wrapText="1"/>
    </xf>
    <xf numFmtId="0" fontId="12" fillId="0" borderId="20" xfId="7" applyFont="1" applyBorder="1" applyAlignment="1">
      <alignment horizontal="center" vertical="center" wrapText="1"/>
    </xf>
    <xf numFmtId="0" fontId="12" fillId="0" borderId="21" xfId="7" applyFont="1" applyBorder="1" applyAlignment="1">
      <alignment horizontal="center" vertical="center" wrapText="1"/>
    </xf>
    <xf numFmtId="0" fontId="15" fillId="0" borderId="22" xfId="7" applyFont="1" applyBorder="1" applyAlignment="1">
      <alignment horizontal="left" vertical="center" wrapText="1"/>
    </xf>
    <xf numFmtId="0" fontId="15" fillId="0" borderId="0" xfId="7" applyFont="1" applyBorder="1" applyAlignment="1">
      <alignment horizontal="left" vertical="center" wrapText="1"/>
    </xf>
    <xf numFmtId="0" fontId="16" fillId="0" borderId="0" xfId="7" applyFont="1" applyBorder="1" applyAlignment="1">
      <alignment horizontal="left" vertical="center" wrapText="1"/>
    </xf>
    <xf numFmtId="0" fontId="16" fillId="0" borderId="23" xfId="7" applyFont="1" applyBorder="1" applyAlignment="1">
      <alignment horizontal="left" vertical="center" wrapText="1"/>
    </xf>
    <xf numFmtId="177" fontId="23" fillId="0" borderId="0" xfId="8" applyNumberFormat="1" applyFont="1" applyBorder="1" applyAlignment="1">
      <alignment horizontal="left" vertical="center"/>
    </xf>
    <xf numFmtId="177" fontId="23" fillId="0" borderId="26" xfId="8" applyNumberFormat="1" applyFont="1" applyBorder="1" applyAlignment="1">
      <alignment horizontal="left" vertical="center"/>
    </xf>
    <xf numFmtId="41" fontId="24" fillId="0" borderId="30" xfId="9" applyFont="1" applyBorder="1" applyAlignment="1">
      <alignment horizontal="center" vertical="center"/>
    </xf>
    <xf numFmtId="2" fontId="26" fillId="0" borderId="34" xfId="8" applyFont="1" applyBorder="1" applyAlignment="1">
      <alignment vertical="center"/>
    </xf>
    <xf numFmtId="2" fontId="24" fillId="0" borderId="35" xfId="8" applyFont="1" applyBorder="1" applyAlignment="1">
      <alignment horizontal="center" vertical="center"/>
    </xf>
    <xf numFmtId="41" fontId="24" fillId="0" borderId="35" xfId="9" applyFont="1" applyBorder="1" applyAlignment="1">
      <alignment horizontal="center" vertical="center"/>
    </xf>
    <xf numFmtId="41" fontId="25" fillId="0" borderId="35" xfId="9" applyFont="1" applyBorder="1" applyAlignment="1">
      <alignment horizontal="center" vertical="center"/>
    </xf>
    <xf numFmtId="2" fontId="24" fillId="0" borderId="36" xfId="8" applyFont="1" applyBorder="1" applyAlignment="1">
      <alignment horizontal="center" vertical="center"/>
    </xf>
    <xf numFmtId="1" fontId="24" fillId="0" borderId="34" xfId="8" applyNumberFormat="1" applyFont="1" applyBorder="1" applyAlignment="1">
      <alignment horizontal="center" vertical="center"/>
    </xf>
    <xf numFmtId="2" fontId="24" fillId="0" borderId="34" xfId="8" applyFont="1" applyBorder="1" applyAlignment="1">
      <alignment horizontal="center" vertical="center"/>
    </xf>
    <xf numFmtId="41" fontId="24" fillId="0" borderId="34" xfId="9" applyFont="1" applyBorder="1" applyAlignment="1">
      <alignment horizontal="center" vertical="center"/>
    </xf>
    <xf numFmtId="41" fontId="25" fillId="0" borderId="34" xfId="9" applyFont="1" applyBorder="1" applyAlignment="1">
      <alignment horizontal="center" vertical="center"/>
    </xf>
    <xf numFmtId="2" fontId="24" fillId="0" borderId="39" xfId="8" applyFont="1" applyBorder="1" applyAlignment="1">
      <alignment horizontal="center" vertical="center"/>
    </xf>
    <xf numFmtId="2" fontId="24" fillId="0" borderId="40" xfId="8" applyFont="1" applyBorder="1" applyAlignment="1">
      <alignment horizontal="center" vertical="center"/>
    </xf>
    <xf numFmtId="2" fontId="24" fillId="0" borderId="34" xfId="8" applyFont="1" applyBorder="1">
      <alignment vertical="center"/>
    </xf>
    <xf numFmtId="1" fontId="24" fillId="0" borderId="38" xfId="8" applyNumberFormat="1" applyFont="1" applyBorder="1" applyAlignment="1">
      <alignment horizontal="center" vertical="center"/>
    </xf>
    <xf numFmtId="43" fontId="24" fillId="0" borderId="34" xfId="9" applyNumberFormat="1" applyFont="1" applyBorder="1" applyAlignment="1">
      <alignment horizontal="center" vertical="center"/>
    </xf>
    <xf numFmtId="2" fontId="24" fillId="0" borderId="42" xfId="8" applyFont="1" applyBorder="1" applyAlignment="1">
      <alignment horizontal="left" vertical="center"/>
    </xf>
    <xf numFmtId="2" fontId="26" fillId="0" borderId="43" xfId="8" applyFont="1" applyBorder="1" applyAlignment="1">
      <alignment horizontal="center" vertical="center"/>
    </xf>
    <xf numFmtId="2" fontId="24" fillId="0" borderId="44" xfId="8" applyFont="1" applyBorder="1">
      <alignment vertical="center"/>
    </xf>
    <xf numFmtId="1" fontId="24" fillId="0" borderId="44" xfId="8" applyNumberFormat="1" applyFont="1" applyBorder="1" applyAlignment="1">
      <alignment horizontal="center" vertical="center"/>
    </xf>
    <xf numFmtId="2" fontId="24" fillId="0" borderId="44" xfId="8" applyFont="1" applyBorder="1" applyAlignment="1">
      <alignment horizontal="center" vertical="center"/>
    </xf>
    <xf numFmtId="41" fontId="24" fillId="0" borderId="44" xfId="9" applyFont="1" applyBorder="1" applyAlignment="1">
      <alignment horizontal="center" vertical="center"/>
    </xf>
    <xf numFmtId="41" fontId="25" fillId="0" borderId="44" xfId="9" applyFont="1" applyBorder="1" applyAlignment="1">
      <alignment horizontal="center" vertical="center"/>
    </xf>
    <xf numFmtId="2" fontId="24" fillId="0" borderId="45" xfId="8" applyFont="1" applyBorder="1" applyAlignment="1">
      <alignment horizontal="center" vertical="center"/>
    </xf>
    <xf numFmtId="2" fontId="24" fillId="0" borderId="43" xfId="8" applyFont="1" applyBorder="1" applyAlignment="1">
      <alignment horizontal="center" vertical="center"/>
    </xf>
    <xf numFmtId="9" fontId="24" fillId="0" borderId="44" xfId="10" applyFont="1" applyBorder="1" applyAlignment="1">
      <alignment vertical="center"/>
    </xf>
    <xf numFmtId="180" fontId="24" fillId="0" borderId="44" xfId="10" applyNumberFormat="1" applyFont="1" applyBorder="1" applyAlignment="1">
      <alignment horizontal="center" vertical="center"/>
    </xf>
    <xf numFmtId="181" fontId="24" fillId="0" borderId="44" xfId="9" applyNumberFormat="1" applyFont="1" applyBorder="1" applyAlignment="1">
      <alignment horizontal="center" vertical="center"/>
    </xf>
    <xf numFmtId="2" fontId="26" fillId="0" borderId="29" xfId="8" applyFont="1" applyBorder="1" applyAlignment="1">
      <alignment horizontal="center" vertical="center"/>
    </xf>
    <xf numFmtId="2" fontId="24" fillId="0" borderId="30" xfId="8" applyFont="1" applyBorder="1">
      <alignment vertical="center"/>
    </xf>
    <xf numFmtId="1" fontId="24" fillId="0" borderId="30" xfId="8" applyNumberFormat="1" applyFont="1" applyBorder="1" applyAlignment="1">
      <alignment horizontal="center" vertical="center"/>
    </xf>
    <xf numFmtId="2" fontId="24" fillId="0" borderId="30" xfId="8" applyFont="1" applyBorder="1" applyAlignment="1">
      <alignment horizontal="center" vertical="center"/>
    </xf>
    <xf numFmtId="41" fontId="26" fillId="0" borderId="30" xfId="9" applyFont="1" applyBorder="1" applyAlignment="1">
      <alignment horizontal="center" vertical="center"/>
    </xf>
    <xf numFmtId="41" fontId="27" fillId="0" borderId="30" xfId="9" applyFont="1" applyBorder="1" applyAlignment="1">
      <alignment horizontal="left" vertical="center"/>
    </xf>
    <xf numFmtId="2" fontId="24" fillId="0" borderId="31" xfId="8" applyFont="1" applyBorder="1" applyAlignment="1">
      <alignment horizontal="center" vertical="center"/>
    </xf>
    <xf numFmtId="0" fontId="0" fillId="0" borderId="48" xfId="0" applyBorder="1" applyAlignment="1">
      <alignment vertical="center" wrapText="1"/>
    </xf>
    <xf numFmtId="2" fontId="26" fillId="0" borderId="47" xfId="8" applyFont="1" applyBorder="1" applyAlignment="1">
      <alignment horizontal="center" vertical="center" wrapText="1"/>
    </xf>
    <xf numFmtId="41" fontId="26" fillId="0" borderId="34" xfId="9" applyFont="1" applyBorder="1" applyAlignment="1">
      <alignment horizontal="center" vertical="center"/>
    </xf>
    <xf numFmtId="41" fontId="24" fillId="0" borderId="38" xfId="9" applyFont="1" applyBorder="1" applyAlignment="1">
      <alignment horizontal="center" vertical="center"/>
    </xf>
    <xf numFmtId="41" fontId="31" fillId="0" borderId="38" xfId="9" applyFont="1" applyBorder="1" applyAlignment="1">
      <alignment vertical="center"/>
    </xf>
    <xf numFmtId="41" fontId="30" fillId="0" borderId="34" xfId="9" applyFont="1" applyBorder="1" applyAlignment="1">
      <alignment vertical="center"/>
    </xf>
    <xf numFmtId="2" fontId="30" fillId="0" borderId="34" xfId="8" applyFont="1" applyBorder="1" applyAlignment="1">
      <alignment vertical="center"/>
    </xf>
    <xf numFmtId="0" fontId="32" fillId="0" borderId="0" xfId="0" applyFont="1">
      <alignment vertical="center"/>
    </xf>
    <xf numFmtId="41" fontId="30" fillId="0" borderId="30" xfId="9" applyFont="1" applyBorder="1" applyAlignment="1">
      <alignment horizontal="center" vertical="center"/>
    </xf>
    <xf numFmtId="41" fontId="30" fillId="0" borderId="38" xfId="9" applyFont="1" applyBorder="1" applyAlignment="1">
      <alignment horizontal="center" vertical="center"/>
    </xf>
    <xf numFmtId="41" fontId="30" fillId="0" borderId="34" xfId="9" applyFont="1" applyBorder="1" applyAlignment="1">
      <alignment horizontal="center" vertical="center"/>
    </xf>
    <xf numFmtId="41" fontId="24" fillId="0" borderId="46" xfId="9" applyFont="1" applyBorder="1" applyAlignment="1">
      <alignment horizontal="center" vertical="center"/>
    </xf>
    <xf numFmtId="2" fontId="24" fillId="0" borderId="51" xfId="8" applyFont="1" applyBorder="1" applyAlignment="1">
      <alignment horizontal="left" vertical="center"/>
    </xf>
    <xf numFmtId="2" fontId="24" fillId="0" borderId="35" xfId="8" applyFont="1" applyBorder="1">
      <alignment vertical="center"/>
    </xf>
    <xf numFmtId="1" fontId="24" fillId="0" borderId="35" xfId="8" applyNumberFormat="1" applyFont="1" applyBorder="1" applyAlignment="1">
      <alignment horizontal="center" vertical="center"/>
    </xf>
    <xf numFmtId="41" fontId="25" fillId="0" borderId="36" xfId="9" applyFont="1" applyBorder="1" applyAlignment="1">
      <alignment horizontal="center" vertical="center"/>
    </xf>
    <xf numFmtId="41" fontId="25" fillId="0" borderId="39" xfId="9" applyFont="1" applyBorder="1" applyAlignment="1">
      <alignment horizontal="center" vertical="center"/>
    </xf>
    <xf numFmtId="0" fontId="6" fillId="0" borderId="11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shrinkToFit="1"/>
    </xf>
    <xf numFmtId="176" fontId="2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9" fillId="4" borderId="0" xfId="0" applyFont="1" applyFill="1" applyAlignment="1">
      <alignment horizontal="right" vertical="center"/>
    </xf>
    <xf numFmtId="41" fontId="9" fillId="0" borderId="3" xfId="0" applyNumberFormat="1" applyFont="1" applyBorder="1">
      <alignment vertical="center"/>
    </xf>
    <xf numFmtId="0" fontId="37" fillId="0" borderId="0" xfId="0" applyFont="1">
      <alignment vertical="center"/>
    </xf>
    <xf numFmtId="0" fontId="39" fillId="7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40" fillId="0" borderId="8" xfId="0" applyNumberFormat="1" applyFont="1" applyFill="1" applyBorder="1" applyAlignment="1">
      <alignment horizontal="center" vertical="center" shrinkToFit="1"/>
    </xf>
    <xf numFmtId="0" fontId="40" fillId="0" borderId="11" xfId="0" applyNumberFormat="1" applyFont="1" applyFill="1" applyBorder="1" applyAlignment="1">
      <alignment horizontal="center" vertical="center" shrinkToFit="1"/>
    </xf>
    <xf numFmtId="0" fontId="9" fillId="0" borderId="3" xfId="1" applyNumberFormat="1" applyFont="1" applyFill="1" applyBorder="1" applyAlignment="1">
      <alignment horizontal="center" vertical="center"/>
    </xf>
    <xf numFmtId="41" fontId="41" fillId="0" borderId="3" xfId="1" applyNumberFormat="1" applyFont="1" applyFill="1" applyBorder="1" applyAlignment="1">
      <alignment horizontal="right" vertical="center"/>
    </xf>
    <xf numFmtId="41" fontId="41" fillId="0" borderId="3" xfId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41" fontId="9" fillId="0" borderId="3" xfId="0" applyNumberFormat="1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40" fillId="0" borderId="2" xfId="0" applyNumberFormat="1" applyFont="1" applyFill="1" applyBorder="1" applyAlignment="1">
      <alignment horizontal="center" vertical="center" shrinkToFi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/>
    </xf>
    <xf numFmtId="41" fontId="41" fillId="0" borderId="2" xfId="1" applyNumberFormat="1" applyFont="1" applyFill="1" applyBorder="1" applyAlignment="1">
      <alignment horizontal="right" vertical="center"/>
    </xf>
    <xf numFmtId="41" fontId="41" fillId="0" borderId="2" xfId="1" applyFont="1" applyFill="1" applyBorder="1" applyAlignment="1">
      <alignment horizontal="center" vertical="center"/>
    </xf>
    <xf numFmtId="0" fontId="40" fillId="0" borderId="15" xfId="0" applyNumberFormat="1" applyFont="1" applyFill="1" applyBorder="1" applyAlignment="1">
      <alignment horizontal="center" vertical="center" shrinkToFit="1"/>
    </xf>
    <xf numFmtId="0" fontId="40" fillId="0" borderId="16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0" xfId="1" applyNumberFormat="1" applyFont="1" applyFill="1" applyBorder="1" applyAlignment="1">
      <alignment horizontal="center" vertical="center"/>
    </xf>
    <xf numFmtId="41" fontId="41" fillId="0" borderId="10" xfId="1" applyNumberFormat="1" applyFont="1" applyFill="1" applyBorder="1" applyAlignment="1">
      <alignment horizontal="right" vertical="center"/>
    </xf>
    <xf numFmtId="41" fontId="41" fillId="0" borderId="10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5" fillId="0" borderId="22" xfId="7" applyFont="1" applyBorder="1" applyAlignment="1">
      <alignment horizontal="left" vertical="center" wrapText="1"/>
    </xf>
    <xf numFmtId="0" fontId="35" fillId="0" borderId="0" xfId="7" applyFont="1" applyBorder="1" applyAlignment="1">
      <alignment horizontal="left" vertical="center" wrapText="1"/>
    </xf>
    <xf numFmtId="0" fontId="36" fillId="0" borderId="0" xfId="7" applyFont="1" applyBorder="1" applyAlignment="1">
      <alignment horizontal="left" vertical="center" wrapText="1"/>
    </xf>
    <xf numFmtId="0" fontId="36" fillId="0" borderId="23" xfId="7" applyFont="1" applyBorder="1" applyAlignment="1">
      <alignment horizontal="left" vertical="center" wrapText="1"/>
    </xf>
    <xf numFmtId="0" fontId="17" fillId="0" borderId="24" xfId="7" applyFont="1" applyBorder="1" applyAlignment="1">
      <alignment horizontal="center" vertical="center" wrapText="1"/>
    </xf>
    <xf numFmtId="0" fontId="17" fillId="0" borderId="18" xfId="7" applyFont="1" applyBorder="1" applyAlignment="1">
      <alignment horizontal="center" vertical="center" wrapText="1"/>
    </xf>
    <xf numFmtId="0" fontId="17" fillId="0" borderId="25" xfId="7" applyFont="1" applyBorder="1" applyAlignment="1">
      <alignment horizontal="center" vertical="center" wrapText="1"/>
    </xf>
    <xf numFmtId="0" fontId="12" fillId="0" borderId="20" xfId="7" applyFont="1" applyBorder="1" applyAlignment="1">
      <alignment horizontal="center" vertical="center" wrapText="1"/>
    </xf>
    <xf numFmtId="0" fontId="33" fillId="0" borderId="22" xfId="7" applyFont="1" applyBorder="1" applyAlignment="1">
      <alignment horizontal="justify" vertical="center" wrapText="1"/>
    </xf>
    <xf numFmtId="0" fontId="33" fillId="0" borderId="0" xfId="7" applyFont="1" applyBorder="1" applyAlignment="1">
      <alignment horizontal="justify" vertical="center" wrapText="1"/>
    </xf>
    <xf numFmtId="0" fontId="33" fillId="0" borderId="23" xfId="7" applyFont="1" applyBorder="1" applyAlignment="1">
      <alignment horizontal="justify" vertical="center" wrapText="1"/>
    </xf>
    <xf numFmtId="0" fontId="21" fillId="0" borderId="22" xfId="7" applyFont="1" applyBorder="1" applyAlignment="1">
      <alignment horizontal="center" vertical="center" wrapText="1"/>
    </xf>
    <xf numFmtId="0" fontId="14" fillId="0" borderId="0" xfId="7" applyFont="1" applyBorder="1" applyAlignment="1">
      <alignment horizontal="center" vertical="center" wrapText="1"/>
    </xf>
    <xf numFmtId="0" fontId="14" fillId="0" borderId="23" xfId="7" applyFont="1" applyBorder="1" applyAlignment="1">
      <alignment horizontal="center" vertical="center" wrapText="1"/>
    </xf>
    <xf numFmtId="0" fontId="34" fillId="0" borderId="22" xfId="7" applyFont="1" applyBorder="1" applyAlignment="1">
      <alignment horizontal="center" vertical="center" wrapText="1"/>
    </xf>
    <xf numFmtId="0" fontId="34" fillId="0" borderId="0" xfId="7" applyFont="1" applyBorder="1" applyAlignment="1">
      <alignment horizontal="center" vertical="center" wrapText="1"/>
    </xf>
    <xf numFmtId="0" fontId="34" fillId="0" borderId="23" xfId="7" applyFont="1" applyBorder="1" applyAlignment="1">
      <alignment horizontal="center" vertical="center" wrapText="1"/>
    </xf>
    <xf numFmtId="179" fontId="24" fillId="0" borderId="37" xfId="8" applyNumberFormat="1" applyFont="1" applyBorder="1" applyAlignment="1">
      <alignment horizontal="center" vertical="center"/>
    </xf>
    <xf numFmtId="179" fontId="24" fillId="0" borderId="41" xfId="8" applyNumberFormat="1" applyFont="1" applyBorder="1" applyAlignment="1">
      <alignment horizontal="center" vertical="center"/>
    </xf>
    <xf numFmtId="2" fontId="24" fillId="0" borderId="37" xfId="8" applyFont="1" applyBorder="1" applyAlignment="1">
      <alignment horizontal="left" vertical="center"/>
    </xf>
    <xf numFmtId="2" fontId="24" fillId="0" borderId="38" xfId="8" applyFont="1" applyBorder="1" applyAlignment="1">
      <alignment horizontal="left" vertical="center"/>
    </xf>
    <xf numFmtId="41" fontId="30" fillId="0" borderId="28" xfId="9" applyFont="1" applyBorder="1" applyAlignment="1">
      <alignment horizontal="center" vertical="center"/>
    </xf>
    <xf numFmtId="2" fontId="26" fillId="0" borderId="32" xfId="8" applyFont="1" applyBorder="1" applyAlignment="1">
      <alignment horizontal="left" vertical="center"/>
    </xf>
    <xf numFmtId="2" fontId="26" fillId="0" borderId="33" xfId="8" applyFont="1" applyBorder="1" applyAlignment="1">
      <alignment horizontal="left" vertical="center"/>
    </xf>
    <xf numFmtId="41" fontId="31" fillId="0" borderId="49" xfId="9" applyFont="1" applyBorder="1" applyAlignment="1">
      <alignment horizontal="center" vertical="center"/>
    </xf>
    <xf numFmtId="41" fontId="31" fillId="0" borderId="50" xfId="9" applyFont="1" applyBorder="1" applyAlignment="1">
      <alignment horizontal="center" vertical="center"/>
    </xf>
    <xf numFmtId="177" fontId="29" fillId="0" borderId="4" xfId="8" applyNumberFormat="1" applyFont="1" applyBorder="1" applyAlignment="1">
      <alignment horizontal="center" vertical="center"/>
    </xf>
    <xf numFmtId="177" fontId="29" fillId="0" borderId="5" xfId="8" applyNumberFormat="1" applyFont="1" applyBorder="1" applyAlignment="1">
      <alignment horizontal="center" vertical="center"/>
    </xf>
    <xf numFmtId="177" fontId="29" fillId="0" borderId="6" xfId="8" applyNumberFormat="1" applyFont="1" applyBorder="1" applyAlignment="1">
      <alignment horizontal="center" vertical="center"/>
    </xf>
    <xf numFmtId="2" fontId="30" fillId="0" borderId="27" xfId="8" applyFont="1" applyBorder="1" applyAlignment="1">
      <alignment horizontal="center" vertical="center"/>
    </xf>
    <xf numFmtId="2" fontId="30" fillId="0" borderId="29" xfId="8" applyFont="1" applyBorder="1" applyAlignment="1">
      <alignment horizontal="center" vertical="center"/>
    </xf>
    <xf numFmtId="2" fontId="30" fillId="0" borderId="28" xfId="8" applyFont="1" applyBorder="1" applyAlignment="1">
      <alignment horizontal="center" vertical="center"/>
    </xf>
    <xf numFmtId="2" fontId="30" fillId="0" borderId="30" xfId="8" applyFont="1" applyBorder="1" applyAlignment="1">
      <alignment horizontal="center" vertical="center"/>
    </xf>
    <xf numFmtId="178" fontId="31" fillId="0" borderId="28" xfId="8" applyNumberFormat="1" applyFont="1" applyBorder="1" applyAlignment="1">
      <alignment horizontal="center" vertical="center"/>
    </xf>
    <xf numFmtId="178" fontId="31" fillId="0" borderId="30" xfId="8" applyNumberFormat="1" applyFont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10" xfId="1" applyNumberFormat="1" applyFont="1" applyFill="1" applyBorder="1" applyAlignment="1">
      <alignment horizontal="center" vertical="center"/>
    </xf>
    <xf numFmtId="41" fontId="41" fillId="0" borderId="2" xfId="1" applyNumberFormat="1" applyFont="1" applyFill="1" applyBorder="1" applyAlignment="1">
      <alignment horizontal="center" vertical="center"/>
    </xf>
    <xf numFmtId="41" fontId="41" fillId="0" borderId="10" xfId="1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  <xf numFmtId="0" fontId="42" fillId="0" borderId="3" xfId="0" applyNumberFormat="1" applyFont="1" applyFill="1" applyBorder="1" applyAlignment="1">
      <alignment horizontal="center" vertical="center" shrinkToFit="1"/>
    </xf>
    <xf numFmtId="0" fontId="43" fillId="4" borderId="55" xfId="0" applyFont="1" applyFill="1" applyBorder="1" applyAlignment="1">
      <alignment horizontal="center" vertical="center"/>
    </xf>
    <xf numFmtId="0" fontId="43" fillId="4" borderId="56" xfId="0" applyFont="1" applyFill="1" applyBorder="1" applyAlignment="1">
      <alignment horizontal="center" vertical="center"/>
    </xf>
    <xf numFmtId="0" fontId="40" fillId="0" borderId="57" xfId="0" applyNumberFormat="1" applyFont="1" applyFill="1" applyBorder="1" applyAlignment="1">
      <alignment horizontal="center" vertical="center" shrinkToFit="1"/>
    </xf>
    <xf numFmtId="0" fontId="40" fillId="0" borderId="15" xfId="0" applyNumberFormat="1" applyFont="1" applyFill="1" applyBorder="1" applyAlignment="1">
      <alignment horizontal="center" vertical="center" shrinkToFit="1"/>
    </xf>
    <xf numFmtId="41" fontId="41" fillId="0" borderId="2" xfId="1" applyFont="1" applyFill="1" applyBorder="1" applyAlignment="1">
      <alignment horizontal="center" vertical="center"/>
    </xf>
    <xf numFmtId="41" fontId="41" fillId="0" borderId="10" xfId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9" fillId="0" borderId="54" xfId="1" applyNumberFormat="1" applyFont="1" applyFill="1" applyBorder="1" applyAlignment="1">
      <alignment horizontal="center" vertical="center"/>
    </xf>
  </cellXfs>
  <cellStyles count="11">
    <cellStyle name="백분율 2" xfId="10" xr:uid="{00000000-0005-0000-0000-000000000000}"/>
    <cellStyle name="쉼표 [0]" xfId="1" builtinId="6"/>
    <cellStyle name="쉼표 [0] 2" xfId="9" xr:uid="{00000000-0005-0000-0000-000002000000}"/>
    <cellStyle name="쉼표 [0] 2 4 7" xfId="6" xr:uid="{00000000-0005-0000-0000-000003000000}"/>
    <cellStyle name="쉼표 [0] 6" xfId="4" xr:uid="{00000000-0005-0000-0000-000004000000}"/>
    <cellStyle name="통화 [0] 2" xfId="5" xr:uid="{00000000-0005-0000-0000-000005000000}"/>
    <cellStyle name="표준" xfId="0" builtinId="0"/>
    <cellStyle name="표준 2" xfId="8" xr:uid="{00000000-0005-0000-0000-000007000000}"/>
    <cellStyle name="표준 2 3" xfId="7" xr:uid="{00000000-0005-0000-0000-000008000000}"/>
    <cellStyle name="표준 2 6" xfId="3" xr:uid="{00000000-0005-0000-0000-000009000000}"/>
    <cellStyle name="표준 27" xfId="2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9</xdr:row>
      <xdr:rowOff>180975</xdr:rowOff>
    </xdr:from>
    <xdr:to>
      <xdr:col>7</xdr:col>
      <xdr:colOff>466725</xdr:colOff>
      <xdr:row>9</xdr:row>
      <xdr:rowOff>895350</xdr:rowOff>
    </xdr:to>
    <xdr:pic>
      <xdr:nvPicPr>
        <xdr:cNvPr id="5" name="_x411196904" descr="EMB000041ec08cc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5295900"/>
          <a:ext cx="8763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"/>
  <sheetViews>
    <sheetView zoomScaleNormal="100" workbookViewId="0">
      <selection activeCell="D22" sqref="D22"/>
    </sheetView>
  </sheetViews>
  <sheetFormatPr defaultRowHeight="16.5"/>
  <cols>
    <col min="1" max="1" width="5.5" bestFit="1" customWidth="1"/>
    <col min="2" max="2" width="7.375" bestFit="1" customWidth="1"/>
    <col min="3" max="3" width="14.875" bestFit="1" customWidth="1"/>
    <col min="4" max="4" width="52.75" customWidth="1"/>
    <col min="5" max="5" width="15.375" customWidth="1"/>
  </cols>
  <sheetData>
    <row r="1" spans="1:5" ht="16.5" customHeight="1">
      <c r="A1" s="121" t="s">
        <v>0</v>
      </c>
      <c r="B1" s="121" t="s">
        <v>10</v>
      </c>
      <c r="C1" s="121" t="s">
        <v>1</v>
      </c>
      <c r="D1" s="121" t="s">
        <v>2</v>
      </c>
      <c r="E1" s="120" t="s">
        <v>14</v>
      </c>
    </row>
    <row r="2" spans="1:5" ht="16.5" customHeight="1">
      <c r="A2" s="121"/>
      <c r="B2" s="121"/>
      <c r="C2" s="121"/>
      <c r="D2" s="121"/>
      <c r="E2" s="120"/>
    </row>
    <row r="3" spans="1:5">
      <c r="A3" s="121"/>
      <c r="B3" s="121"/>
      <c r="C3" s="121"/>
      <c r="D3" s="121"/>
      <c r="E3" s="120"/>
    </row>
    <row r="4" spans="1:5">
      <c r="A4" s="14">
        <v>1</v>
      </c>
      <c r="B4" s="14" t="s">
        <v>48</v>
      </c>
      <c r="C4" s="15" t="s">
        <v>16</v>
      </c>
      <c r="D4" s="16" t="s">
        <v>49</v>
      </c>
      <c r="E4" s="17"/>
    </row>
    <row r="5" spans="1:5">
      <c r="A5" s="14">
        <v>2</v>
      </c>
      <c r="B5" s="14" t="s">
        <v>135</v>
      </c>
      <c r="C5" s="15" t="s">
        <v>174</v>
      </c>
      <c r="D5" s="16" t="s">
        <v>133</v>
      </c>
      <c r="E5" s="17"/>
    </row>
    <row r="6" spans="1:5">
      <c r="A6" s="14">
        <v>3</v>
      </c>
      <c r="B6" s="14" t="s">
        <v>48</v>
      </c>
      <c r="C6" s="15" t="s">
        <v>131</v>
      </c>
      <c r="D6" s="16" t="s">
        <v>50</v>
      </c>
      <c r="E6" s="17"/>
    </row>
    <row r="7" spans="1:5">
      <c r="A7" s="14">
        <v>4</v>
      </c>
      <c r="B7" s="14" t="s">
        <v>48</v>
      </c>
      <c r="C7" s="15" t="s">
        <v>17</v>
      </c>
      <c r="D7" s="16" t="s">
        <v>51</v>
      </c>
      <c r="E7" s="17"/>
    </row>
    <row r="8" spans="1:5">
      <c r="A8" s="14">
        <v>5</v>
      </c>
      <c r="B8" s="14" t="s">
        <v>48</v>
      </c>
      <c r="C8" s="15" t="s">
        <v>17</v>
      </c>
      <c r="D8" s="16" t="s">
        <v>52</v>
      </c>
      <c r="E8" s="17"/>
    </row>
    <row r="9" spans="1:5">
      <c r="A9" s="14">
        <v>6</v>
      </c>
      <c r="B9" s="14" t="s">
        <v>48</v>
      </c>
      <c r="C9" s="16" t="s">
        <v>18</v>
      </c>
      <c r="D9" s="16" t="s">
        <v>54</v>
      </c>
      <c r="E9" s="17"/>
    </row>
    <row r="10" spans="1:5">
      <c r="A10" s="14">
        <v>7</v>
      </c>
      <c r="B10" s="14" t="s">
        <v>48</v>
      </c>
      <c r="C10" s="16" t="s">
        <v>19</v>
      </c>
      <c r="D10" s="16" t="s">
        <v>132</v>
      </c>
      <c r="E10" s="17"/>
    </row>
    <row r="11" spans="1:5">
      <c r="A11" s="14">
        <v>8</v>
      </c>
      <c r="B11" s="14" t="s">
        <v>48</v>
      </c>
      <c r="C11" s="15" t="s">
        <v>20</v>
      </c>
      <c r="D11" s="16" t="s">
        <v>55</v>
      </c>
      <c r="E11" s="17"/>
    </row>
    <row r="12" spans="1:5">
      <c r="A12" s="14">
        <v>9</v>
      </c>
      <c r="B12" s="14" t="s">
        <v>48</v>
      </c>
      <c r="C12" s="15" t="s">
        <v>21</v>
      </c>
      <c r="D12" s="16" t="s">
        <v>134</v>
      </c>
      <c r="E12" s="17"/>
    </row>
    <row r="13" spans="1:5">
      <c r="A13" s="14">
        <v>10</v>
      </c>
      <c r="B13" s="14" t="s">
        <v>48</v>
      </c>
      <c r="C13" s="15" t="s">
        <v>22</v>
      </c>
      <c r="D13" s="16" t="s">
        <v>136</v>
      </c>
      <c r="E13" s="17"/>
    </row>
    <row r="14" spans="1:5">
      <c r="A14" s="14">
        <v>11</v>
      </c>
      <c r="B14" s="14" t="s">
        <v>48</v>
      </c>
      <c r="C14" s="16" t="s">
        <v>22</v>
      </c>
      <c r="D14" s="16" t="s">
        <v>137</v>
      </c>
      <c r="E14" s="17"/>
    </row>
    <row r="15" spans="1:5">
      <c r="A15" s="14">
        <v>12</v>
      </c>
      <c r="B15" s="14" t="s">
        <v>48</v>
      </c>
      <c r="C15" s="16" t="s">
        <v>22</v>
      </c>
      <c r="D15" s="16" t="s">
        <v>138</v>
      </c>
      <c r="E15" s="17"/>
    </row>
    <row r="16" spans="1:5">
      <c r="A16" s="14">
        <v>13</v>
      </c>
      <c r="B16" s="14" t="s">
        <v>48</v>
      </c>
      <c r="C16" s="16" t="s">
        <v>22</v>
      </c>
      <c r="D16" s="16" t="s">
        <v>139</v>
      </c>
      <c r="E16" s="17"/>
    </row>
    <row r="17" spans="1:5">
      <c r="A17" s="14">
        <v>14</v>
      </c>
      <c r="B17" s="14" t="s">
        <v>69</v>
      </c>
      <c r="C17" s="16" t="s">
        <v>23</v>
      </c>
      <c r="D17" s="16" t="s">
        <v>140</v>
      </c>
      <c r="E17" s="17"/>
    </row>
    <row r="18" spans="1:5">
      <c r="A18" s="14">
        <v>15</v>
      </c>
      <c r="B18" s="14" t="s">
        <v>48</v>
      </c>
      <c r="C18" s="15" t="s">
        <v>24</v>
      </c>
      <c r="D18" s="15" t="s">
        <v>141</v>
      </c>
      <c r="E18" s="17"/>
    </row>
    <row r="19" spans="1:5">
      <c r="A19" s="14">
        <v>16</v>
      </c>
      <c r="B19" s="14" t="s">
        <v>48</v>
      </c>
      <c r="C19" s="16" t="s">
        <v>25</v>
      </c>
      <c r="D19" s="16" t="s">
        <v>142</v>
      </c>
      <c r="E19" s="17"/>
    </row>
    <row r="20" spans="1:5">
      <c r="A20" s="14">
        <v>17</v>
      </c>
      <c r="B20" s="14" t="s">
        <v>48</v>
      </c>
      <c r="C20" s="16" t="s">
        <v>25</v>
      </c>
      <c r="D20" s="16" t="s">
        <v>143</v>
      </c>
      <c r="E20" s="17"/>
    </row>
    <row r="21" spans="1:5">
      <c r="A21" s="14">
        <v>18</v>
      </c>
      <c r="B21" s="14" t="s">
        <v>71</v>
      </c>
      <c r="C21" s="16" t="s">
        <v>26</v>
      </c>
      <c r="D21" s="16" t="s">
        <v>57</v>
      </c>
      <c r="E21" s="17"/>
    </row>
    <row r="22" spans="1:5">
      <c r="A22" s="14">
        <v>19</v>
      </c>
      <c r="B22" s="14" t="s">
        <v>48</v>
      </c>
      <c r="C22" s="16" t="s">
        <v>27</v>
      </c>
      <c r="D22" s="16" t="s">
        <v>59</v>
      </c>
      <c r="E22" s="17"/>
    </row>
    <row r="23" spans="1:5">
      <c r="A23" s="14">
        <v>20</v>
      </c>
      <c r="B23" s="14" t="s">
        <v>48</v>
      </c>
      <c r="C23" s="16" t="s">
        <v>28</v>
      </c>
      <c r="D23" s="16" t="s">
        <v>60</v>
      </c>
      <c r="E23" s="17"/>
    </row>
    <row r="24" spans="1:5">
      <c r="A24" s="14">
        <v>21</v>
      </c>
      <c r="B24" s="14" t="s">
        <v>70</v>
      </c>
      <c r="C24" s="16" t="s">
        <v>29</v>
      </c>
      <c r="D24" s="16" t="s">
        <v>61</v>
      </c>
      <c r="E24" s="17"/>
    </row>
    <row r="25" spans="1:5">
      <c r="A25" s="14">
        <v>22</v>
      </c>
      <c r="B25" s="14" t="s">
        <v>48</v>
      </c>
      <c r="C25" s="16" t="s">
        <v>30</v>
      </c>
      <c r="D25" s="16" t="s">
        <v>144</v>
      </c>
      <c r="E25" s="17"/>
    </row>
    <row r="26" spans="1:5">
      <c r="A26" s="14">
        <v>23</v>
      </c>
      <c r="B26" s="14" t="s">
        <v>147</v>
      </c>
      <c r="C26" s="16" t="s">
        <v>145</v>
      </c>
      <c r="D26" s="16" t="s">
        <v>146</v>
      </c>
      <c r="E26" s="17"/>
    </row>
    <row r="27" spans="1:5">
      <c r="A27" s="14">
        <v>24</v>
      </c>
      <c r="B27" s="14" t="s">
        <v>48</v>
      </c>
      <c r="C27" s="16" t="s">
        <v>31</v>
      </c>
      <c r="D27" s="16" t="s">
        <v>170</v>
      </c>
      <c r="E27" s="17"/>
    </row>
    <row r="28" spans="1:5">
      <c r="A28" s="14">
        <v>25</v>
      </c>
      <c r="B28" s="14" t="s">
        <v>48</v>
      </c>
      <c r="C28" s="16" t="s">
        <v>31</v>
      </c>
      <c r="D28" s="16" t="s">
        <v>171</v>
      </c>
      <c r="E28" s="17"/>
    </row>
    <row r="29" spans="1:5">
      <c r="A29" s="14">
        <v>26</v>
      </c>
      <c r="B29" s="14" t="s">
        <v>48</v>
      </c>
      <c r="C29" s="16" t="s">
        <v>31</v>
      </c>
      <c r="D29" s="16" t="s">
        <v>62</v>
      </c>
      <c r="E29" s="17"/>
    </row>
    <row r="30" spans="1:5">
      <c r="A30" s="14">
        <v>27</v>
      </c>
      <c r="B30" s="14" t="s">
        <v>48</v>
      </c>
      <c r="C30" s="16" t="s">
        <v>32</v>
      </c>
      <c r="D30" s="16" t="s">
        <v>148</v>
      </c>
      <c r="E30" s="17"/>
    </row>
    <row r="31" spans="1:5">
      <c r="A31" s="14">
        <v>28</v>
      </c>
      <c r="B31" s="14" t="s">
        <v>48</v>
      </c>
      <c r="C31" s="16" t="s">
        <v>32</v>
      </c>
      <c r="D31" s="16" t="s">
        <v>172</v>
      </c>
      <c r="E31" s="17"/>
    </row>
    <row r="32" spans="1:5">
      <c r="A32" s="14">
        <v>29</v>
      </c>
      <c r="B32" s="14" t="s">
        <v>48</v>
      </c>
      <c r="C32" s="16" t="s">
        <v>33</v>
      </c>
      <c r="D32" s="16" t="s">
        <v>149</v>
      </c>
      <c r="E32" s="17"/>
    </row>
    <row r="33" spans="1:5">
      <c r="A33" s="14">
        <v>30</v>
      </c>
      <c r="B33" s="14" t="s">
        <v>135</v>
      </c>
      <c r="C33" s="16" t="s">
        <v>34</v>
      </c>
      <c r="D33" s="16" t="s">
        <v>150</v>
      </c>
      <c r="E33" s="17"/>
    </row>
    <row r="34" spans="1:5">
      <c r="A34" s="14">
        <v>31</v>
      </c>
      <c r="B34" s="14" t="s">
        <v>152</v>
      </c>
      <c r="C34" s="18" t="s">
        <v>35</v>
      </c>
      <c r="D34" s="18" t="s">
        <v>151</v>
      </c>
      <c r="E34" s="17"/>
    </row>
    <row r="35" spans="1:5">
      <c r="A35" s="14">
        <v>32</v>
      </c>
      <c r="B35" s="14" t="s">
        <v>48</v>
      </c>
      <c r="C35" s="18" t="s">
        <v>36</v>
      </c>
      <c r="D35" s="18" t="s">
        <v>153</v>
      </c>
      <c r="E35" s="17"/>
    </row>
    <row r="36" spans="1:5">
      <c r="A36" s="14">
        <v>33</v>
      </c>
      <c r="B36" s="14" t="s">
        <v>48</v>
      </c>
      <c r="C36" s="18" t="s">
        <v>173</v>
      </c>
      <c r="D36" s="18" t="s">
        <v>64</v>
      </c>
      <c r="E36" s="17"/>
    </row>
    <row r="37" spans="1:5">
      <c r="A37" s="14">
        <v>34</v>
      </c>
      <c r="B37" s="14" t="s">
        <v>48</v>
      </c>
      <c r="C37" s="18" t="s">
        <v>37</v>
      </c>
      <c r="D37" s="18" t="s">
        <v>157</v>
      </c>
      <c r="E37" s="17"/>
    </row>
    <row r="38" spans="1:5">
      <c r="A38" s="14">
        <v>35</v>
      </c>
      <c r="B38" s="14" t="s">
        <v>48</v>
      </c>
      <c r="C38" s="18" t="s">
        <v>38</v>
      </c>
      <c r="D38" s="18" t="s">
        <v>154</v>
      </c>
      <c r="E38" s="17"/>
    </row>
    <row r="39" spans="1:5">
      <c r="A39" s="14">
        <v>36</v>
      </c>
      <c r="B39" s="14" t="s">
        <v>48</v>
      </c>
      <c r="C39" s="18" t="s">
        <v>39</v>
      </c>
      <c r="D39" s="18" t="s">
        <v>155</v>
      </c>
      <c r="E39" s="17"/>
    </row>
    <row r="40" spans="1:5">
      <c r="A40" s="14">
        <v>37</v>
      </c>
      <c r="B40" s="14" t="s">
        <v>48</v>
      </c>
      <c r="C40" s="18" t="s">
        <v>39</v>
      </c>
      <c r="D40" s="18" t="s">
        <v>156</v>
      </c>
      <c r="E40" s="17"/>
    </row>
    <row r="41" spans="1:5">
      <c r="A41" s="14">
        <v>38</v>
      </c>
      <c r="B41" s="14" t="s">
        <v>48</v>
      </c>
      <c r="C41" s="18" t="s">
        <v>40</v>
      </c>
      <c r="D41" s="18" t="s">
        <v>178</v>
      </c>
      <c r="E41" s="17"/>
    </row>
    <row r="42" spans="1:5">
      <c r="A42" s="14">
        <v>39</v>
      </c>
      <c r="B42" s="14" t="s">
        <v>48</v>
      </c>
      <c r="C42" s="18" t="s">
        <v>40</v>
      </c>
      <c r="D42" s="18" t="s">
        <v>179</v>
      </c>
      <c r="E42" s="17"/>
    </row>
    <row r="43" spans="1:5">
      <c r="A43" s="14">
        <v>40</v>
      </c>
      <c r="B43" s="14" t="s">
        <v>48</v>
      </c>
      <c r="C43" s="18" t="s">
        <v>40</v>
      </c>
      <c r="D43" s="18" t="s">
        <v>180</v>
      </c>
      <c r="E43" s="17"/>
    </row>
    <row r="44" spans="1:5">
      <c r="A44" s="14">
        <v>41</v>
      </c>
      <c r="B44" s="14" t="s">
        <v>48</v>
      </c>
      <c r="C44" s="18" t="s">
        <v>40</v>
      </c>
      <c r="D44" s="18" t="s">
        <v>181</v>
      </c>
      <c r="E44" s="17"/>
    </row>
    <row r="45" spans="1:5">
      <c r="A45" s="14">
        <v>42</v>
      </c>
      <c r="B45" s="14" t="s">
        <v>48</v>
      </c>
      <c r="C45" s="18" t="s">
        <v>40</v>
      </c>
      <c r="D45" s="18" t="s">
        <v>182</v>
      </c>
      <c r="E45" s="17"/>
    </row>
    <row r="46" spans="1:5">
      <c r="A46" s="14">
        <v>43</v>
      </c>
      <c r="B46" s="14" t="s">
        <v>48</v>
      </c>
      <c r="C46" s="18" t="s">
        <v>40</v>
      </c>
      <c r="D46" s="18" t="s">
        <v>66</v>
      </c>
      <c r="E46" s="17"/>
    </row>
    <row r="47" spans="1:5">
      <c r="A47" s="14">
        <v>44</v>
      </c>
      <c r="B47" s="14" t="s">
        <v>48</v>
      </c>
      <c r="C47" s="18" t="s">
        <v>40</v>
      </c>
      <c r="D47" s="18" t="s">
        <v>183</v>
      </c>
      <c r="E47" s="17"/>
    </row>
    <row r="48" spans="1:5">
      <c r="A48" s="14">
        <v>45</v>
      </c>
      <c r="B48" s="14" t="s">
        <v>48</v>
      </c>
      <c r="C48" s="18" t="s">
        <v>41</v>
      </c>
      <c r="D48" s="18" t="s">
        <v>65</v>
      </c>
      <c r="E48" s="17"/>
    </row>
    <row r="49" spans="1:5">
      <c r="A49" s="14">
        <v>46</v>
      </c>
      <c r="B49" s="14" t="s">
        <v>48</v>
      </c>
      <c r="C49" s="18" t="s">
        <v>42</v>
      </c>
      <c r="D49" s="18" t="s">
        <v>53</v>
      </c>
      <c r="E49" s="17"/>
    </row>
    <row r="50" spans="1:5">
      <c r="A50" s="14">
        <v>47</v>
      </c>
      <c r="B50" s="14" t="s">
        <v>48</v>
      </c>
      <c r="C50" s="18" t="s">
        <v>43</v>
      </c>
      <c r="D50" s="18" t="s">
        <v>56</v>
      </c>
      <c r="E50" s="17"/>
    </row>
    <row r="51" spans="1:5">
      <c r="A51" s="14">
        <v>48</v>
      </c>
      <c r="B51" s="14" t="s">
        <v>48</v>
      </c>
      <c r="C51" s="18" t="s">
        <v>44</v>
      </c>
      <c r="D51" s="18" t="s">
        <v>175</v>
      </c>
      <c r="E51" s="17"/>
    </row>
    <row r="52" spans="1:5">
      <c r="A52" s="14">
        <v>49</v>
      </c>
      <c r="B52" s="14" t="s">
        <v>48</v>
      </c>
      <c r="C52" s="18" t="s">
        <v>44</v>
      </c>
      <c r="D52" s="18" t="s">
        <v>176</v>
      </c>
      <c r="E52" s="17"/>
    </row>
    <row r="53" spans="1:5">
      <c r="A53" s="14">
        <v>50</v>
      </c>
      <c r="B53" s="14" t="s">
        <v>48</v>
      </c>
      <c r="C53" s="18" t="s">
        <v>45</v>
      </c>
      <c r="D53" s="18" t="s">
        <v>67</v>
      </c>
      <c r="E53" s="17"/>
    </row>
    <row r="54" spans="1:5">
      <c r="A54" s="14">
        <v>51</v>
      </c>
      <c r="B54" s="14" t="s">
        <v>48</v>
      </c>
      <c r="C54" s="18" t="s">
        <v>46</v>
      </c>
      <c r="D54" s="18" t="s">
        <v>68</v>
      </c>
      <c r="E54" s="17"/>
    </row>
    <row r="55" spans="1:5">
      <c r="A55" s="14">
        <v>52</v>
      </c>
      <c r="B55" s="14" t="s">
        <v>48</v>
      </c>
      <c r="C55" s="18" t="s">
        <v>47</v>
      </c>
      <c r="D55" s="18" t="s">
        <v>159</v>
      </c>
      <c r="E55" s="17"/>
    </row>
    <row r="56" spans="1:5">
      <c r="A56" s="14">
        <v>53</v>
      </c>
      <c r="B56" s="14" t="s">
        <v>48</v>
      </c>
      <c r="C56" s="18" t="s">
        <v>158</v>
      </c>
      <c r="D56" s="18" t="s">
        <v>160</v>
      </c>
      <c r="E56" s="17"/>
    </row>
    <row r="57" spans="1:5">
      <c r="A57" s="14">
        <v>54</v>
      </c>
      <c r="B57" s="14" t="s">
        <v>48</v>
      </c>
      <c r="C57" s="18" t="s">
        <v>161</v>
      </c>
      <c r="D57" s="18" t="s">
        <v>168</v>
      </c>
      <c r="E57" s="17"/>
    </row>
    <row r="58" spans="1:5">
      <c r="A58" s="14">
        <v>55</v>
      </c>
      <c r="B58" s="14" t="s">
        <v>48</v>
      </c>
      <c r="C58" s="18" t="s">
        <v>162</v>
      </c>
      <c r="D58" s="18" t="s">
        <v>167</v>
      </c>
      <c r="E58" s="17"/>
    </row>
    <row r="59" spans="1:5">
      <c r="A59" s="14">
        <v>56</v>
      </c>
      <c r="B59" s="14" t="s">
        <v>48</v>
      </c>
      <c r="C59" s="18" t="s">
        <v>163</v>
      </c>
      <c r="D59" s="18" t="s">
        <v>166</v>
      </c>
      <c r="E59" s="17"/>
    </row>
    <row r="60" spans="1:5">
      <c r="A60" s="14">
        <v>57</v>
      </c>
      <c r="B60" s="14" t="s">
        <v>48</v>
      </c>
      <c r="C60" s="18" t="s">
        <v>164</v>
      </c>
      <c r="D60" s="18" t="s">
        <v>165</v>
      </c>
      <c r="E60" s="17"/>
    </row>
    <row r="61" spans="1:5">
      <c r="A61" s="19">
        <v>57</v>
      </c>
      <c r="B61" s="19" t="s">
        <v>77</v>
      </c>
      <c r="C61" s="95" t="s">
        <v>72</v>
      </c>
      <c r="D61" s="20" t="s">
        <v>63</v>
      </c>
      <c r="E61" s="21">
        <v>2</v>
      </c>
    </row>
    <row r="62" spans="1:5">
      <c r="A62" s="19">
        <v>58</v>
      </c>
      <c r="B62" s="19" t="s">
        <v>77</v>
      </c>
      <c r="C62" s="95" t="s">
        <v>17</v>
      </c>
      <c r="D62" s="20" t="s">
        <v>58</v>
      </c>
      <c r="E62" s="21">
        <v>3</v>
      </c>
    </row>
    <row r="63" spans="1:5">
      <c r="A63" s="19">
        <v>59</v>
      </c>
      <c r="B63" s="19" t="s">
        <v>77</v>
      </c>
      <c r="C63" s="95" t="s">
        <v>124</v>
      </c>
      <c r="D63" s="20" t="s">
        <v>112</v>
      </c>
      <c r="E63" s="21">
        <v>3</v>
      </c>
    </row>
    <row r="64" spans="1:5">
      <c r="A64" s="19">
        <v>60</v>
      </c>
      <c r="B64" s="19" t="s">
        <v>77</v>
      </c>
      <c r="C64" s="95" t="s">
        <v>22</v>
      </c>
      <c r="D64" s="20" t="s">
        <v>113</v>
      </c>
      <c r="E64" s="21">
        <v>4</v>
      </c>
    </row>
    <row r="65" spans="1:5">
      <c r="A65" s="19">
        <v>61</v>
      </c>
      <c r="B65" s="19" t="s">
        <v>77</v>
      </c>
      <c r="C65" s="95" t="s">
        <v>23</v>
      </c>
      <c r="D65" s="20" t="s">
        <v>56</v>
      </c>
      <c r="E65" s="21">
        <v>4</v>
      </c>
    </row>
    <row r="66" spans="1:5">
      <c r="A66" s="19">
        <v>62</v>
      </c>
      <c r="B66" s="19" t="s">
        <v>77</v>
      </c>
      <c r="C66" s="95" t="s">
        <v>73</v>
      </c>
      <c r="D66" s="20" t="s">
        <v>114</v>
      </c>
      <c r="E66" s="21">
        <v>5</v>
      </c>
    </row>
    <row r="67" spans="1:5">
      <c r="A67" s="19">
        <v>63</v>
      </c>
      <c r="B67" s="19" t="s">
        <v>77</v>
      </c>
      <c r="C67" s="95" t="s">
        <v>25</v>
      </c>
      <c r="D67" s="20" t="s">
        <v>115</v>
      </c>
      <c r="E67" s="21">
        <v>3</v>
      </c>
    </row>
    <row r="68" spans="1:5">
      <c r="A68" s="19">
        <v>64</v>
      </c>
      <c r="B68" s="19" t="s">
        <v>77</v>
      </c>
      <c r="C68" s="95" t="s">
        <v>28</v>
      </c>
      <c r="D68" s="20" t="s">
        <v>60</v>
      </c>
      <c r="E68" s="21">
        <v>5</v>
      </c>
    </row>
    <row r="69" spans="1:5">
      <c r="A69" s="19">
        <v>65</v>
      </c>
      <c r="B69" s="19" t="s">
        <v>77</v>
      </c>
      <c r="C69" s="95" t="s">
        <v>34</v>
      </c>
      <c r="D69" s="20" t="s">
        <v>116</v>
      </c>
      <c r="E69" s="21">
        <v>4</v>
      </c>
    </row>
    <row r="70" spans="1:5">
      <c r="A70" s="19">
        <v>66</v>
      </c>
      <c r="B70" s="19" t="s">
        <v>77</v>
      </c>
      <c r="C70" s="95" t="s">
        <v>125</v>
      </c>
      <c r="D70" s="20" t="s">
        <v>117</v>
      </c>
      <c r="E70" s="21">
        <v>4</v>
      </c>
    </row>
    <row r="71" spans="1:5">
      <c r="A71" s="19">
        <v>67</v>
      </c>
      <c r="B71" s="19" t="s">
        <v>77</v>
      </c>
      <c r="C71" s="95" t="s">
        <v>37</v>
      </c>
      <c r="D71" s="20" t="s">
        <v>118</v>
      </c>
      <c r="E71" s="21">
        <v>4</v>
      </c>
    </row>
    <row r="72" spans="1:5">
      <c r="A72" s="19">
        <v>68</v>
      </c>
      <c r="B72" s="19" t="s">
        <v>77</v>
      </c>
      <c r="C72" s="95" t="s">
        <v>40</v>
      </c>
      <c r="D72" s="20" t="s">
        <v>119</v>
      </c>
      <c r="E72" s="21">
        <v>3</v>
      </c>
    </row>
    <row r="73" spans="1:5">
      <c r="A73" s="19">
        <v>69</v>
      </c>
      <c r="B73" s="19" t="s">
        <v>77</v>
      </c>
      <c r="C73" s="95" t="s">
        <v>126</v>
      </c>
      <c r="D73" s="20" t="s">
        <v>120</v>
      </c>
      <c r="E73" s="21">
        <v>3</v>
      </c>
    </row>
    <row r="74" spans="1:5">
      <c r="A74" s="19">
        <v>70</v>
      </c>
      <c r="B74" s="19" t="s">
        <v>77</v>
      </c>
      <c r="C74" s="95" t="s">
        <v>42</v>
      </c>
      <c r="D74" s="20" t="s">
        <v>121</v>
      </c>
      <c r="E74" s="21">
        <v>3</v>
      </c>
    </row>
    <row r="75" spans="1:5">
      <c r="A75" s="19">
        <v>71</v>
      </c>
      <c r="B75" s="19" t="s">
        <v>48</v>
      </c>
      <c r="C75" s="95" t="s">
        <v>74</v>
      </c>
      <c r="D75" s="20" t="s">
        <v>76</v>
      </c>
      <c r="E75" s="21">
        <v>1</v>
      </c>
    </row>
    <row r="76" spans="1:5">
      <c r="A76" s="19">
        <v>72</v>
      </c>
      <c r="B76" s="19" t="s">
        <v>77</v>
      </c>
      <c r="C76" s="95" t="s">
        <v>75</v>
      </c>
      <c r="D76" s="20" t="s">
        <v>122</v>
      </c>
      <c r="E76" s="21">
        <v>2</v>
      </c>
    </row>
    <row r="77" spans="1:5">
      <c r="A77" s="19">
        <v>73</v>
      </c>
      <c r="B77" s="19" t="s">
        <v>48</v>
      </c>
      <c r="C77" s="95" t="s">
        <v>127</v>
      </c>
      <c r="D77" s="20" t="s">
        <v>49</v>
      </c>
      <c r="E77" s="21">
        <v>2</v>
      </c>
    </row>
    <row r="78" spans="1:5">
      <c r="A78" s="19">
        <v>74</v>
      </c>
      <c r="B78" s="19" t="s">
        <v>77</v>
      </c>
      <c r="C78" s="95" t="s">
        <v>128</v>
      </c>
      <c r="D78" s="20" t="s">
        <v>123</v>
      </c>
      <c r="E78" s="21">
        <v>4</v>
      </c>
    </row>
  </sheetData>
  <sortState xmlns:xlrd2="http://schemas.microsoft.com/office/spreadsheetml/2017/richdata2" ref="A4:E50">
    <sortCondition ref="C4"/>
  </sortState>
  <mergeCells count="5">
    <mergeCell ref="E1:E3"/>
    <mergeCell ref="A1:A3"/>
    <mergeCell ref="B1:B3"/>
    <mergeCell ref="C1:C3"/>
    <mergeCell ref="D1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11"/>
  <sheetViews>
    <sheetView view="pageBreakPreview" zoomScaleNormal="100" zoomScaleSheetLayoutView="100" workbookViewId="0">
      <selection activeCell="E8" sqref="E8:M8"/>
    </sheetView>
  </sheetViews>
  <sheetFormatPr defaultRowHeight="16.5"/>
  <cols>
    <col min="1" max="1" width="3.625" customWidth="1"/>
    <col min="2" max="2" width="11.125" customWidth="1"/>
    <col min="4" max="5" width="6.625" hidden="1" customWidth="1"/>
    <col min="6" max="6" width="12.5" customWidth="1"/>
    <col min="7" max="7" width="17.125" customWidth="1"/>
    <col min="8" max="8" width="12.5" customWidth="1"/>
    <col min="9" max="9" width="17.125" customWidth="1"/>
    <col min="10" max="10" width="12.5" customWidth="1"/>
    <col min="11" max="11" width="17.125" customWidth="1"/>
    <col min="12" max="12" width="12.5" customWidth="1"/>
    <col min="13" max="13" width="17.125" customWidth="1"/>
  </cols>
  <sheetData>
    <row r="1" spans="2:13" ht="5.25" customHeight="1" thickBot="1"/>
    <row r="2" spans="2:13" ht="69" customHeight="1">
      <c r="B2" s="28" t="s">
        <v>84</v>
      </c>
      <c r="C2" s="29" t="s">
        <v>110</v>
      </c>
      <c r="D2" s="129" t="s">
        <v>85</v>
      </c>
      <c r="E2" s="129"/>
      <c r="F2" s="129"/>
      <c r="G2" s="29" t="s">
        <v>81</v>
      </c>
      <c r="H2" s="29" t="s">
        <v>86</v>
      </c>
      <c r="I2" s="29"/>
      <c r="J2" s="29" t="s">
        <v>82</v>
      </c>
      <c r="K2" s="29"/>
      <c r="L2" s="29" t="s">
        <v>87</v>
      </c>
      <c r="M2" s="30"/>
    </row>
    <row r="3" spans="2:13" ht="33.75" customHeight="1">
      <c r="B3" s="130" t="s">
        <v>111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2"/>
    </row>
    <row r="4" spans="2:13" ht="55.5" customHeight="1">
      <c r="B4" s="133" t="s">
        <v>177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5"/>
    </row>
    <row r="5" spans="2:13" ht="70.5" customHeight="1">
      <c r="B5" s="136" t="s">
        <v>83</v>
      </c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8"/>
    </row>
    <row r="6" spans="2:13" ht="60.75" customHeight="1">
      <c r="B6" s="122" t="s">
        <v>192</v>
      </c>
      <c r="C6" s="123"/>
      <c r="D6" s="123"/>
      <c r="E6" s="124" t="s">
        <v>130</v>
      </c>
      <c r="F6" s="124"/>
      <c r="G6" s="124"/>
      <c r="H6" s="124"/>
      <c r="I6" s="124"/>
      <c r="J6" s="124"/>
      <c r="K6" s="124"/>
      <c r="L6" s="124"/>
      <c r="M6" s="125"/>
    </row>
    <row r="7" spans="2:13" ht="60.75" customHeight="1">
      <c r="B7" s="122" t="s">
        <v>108</v>
      </c>
      <c r="C7" s="123"/>
      <c r="D7" s="123"/>
      <c r="E7" s="124" t="s">
        <v>107</v>
      </c>
      <c r="F7" s="124"/>
      <c r="G7" s="124"/>
      <c r="H7" s="124"/>
      <c r="I7" s="124"/>
      <c r="J7" s="124"/>
      <c r="K7" s="124"/>
      <c r="L7" s="124"/>
      <c r="M7" s="125"/>
    </row>
    <row r="8" spans="2:13" ht="60.75" customHeight="1">
      <c r="B8" s="122" t="s">
        <v>109</v>
      </c>
      <c r="C8" s="123"/>
      <c r="D8" s="123"/>
      <c r="E8" s="124" t="s">
        <v>190</v>
      </c>
      <c r="F8" s="124"/>
      <c r="G8" s="124"/>
      <c r="H8" s="124"/>
      <c r="I8" s="124"/>
      <c r="J8" s="124"/>
      <c r="K8" s="124"/>
      <c r="L8" s="124"/>
      <c r="M8" s="125"/>
    </row>
    <row r="9" spans="2:13" ht="69" customHeight="1">
      <c r="B9" s="31"/>
      <c r="C9" s="32"/>
      <c r="D9" s="32"/>
      <c r="E9" s="33"/>
      <c r="F9" s="33"/>
      <c r="G9" s="33"/>
      <c r="H9" s="33"/>
      <c r="I9" s="33"/>
      <c r="J9" s="33"/>
      <c r="K9" s="33"/>
      <c r="L9" s="33"/>
      <c r="M9" s="34"/>
    </row>
    <row r="10" spans="2:13" ht="81" customHeight="1" thickBot="1">
      <c r="B10" s="126" t="s">
        <v>88</v>
      </c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2:13" ht="12" customHeight="1"/>
  </sheetData>
  <mergeCells count="11">
    <mergeCell ref="D2:F2"/>
    <mergeCell ref="B3:M3"/>
    <mergeCell ref="B4:M4"/>
    <mergeCell ref="B5:M5"/>
    <mergeCell ref="B6:D6"/>
    <mergeCell ref="E6:M6"/>
    <mergeCell ref="B7:D7"/>
    <mergeCell ref="E7:M7"/>
    <mergeCell ref="B8:D8"/>
    <mergeCell ref="E8:M8"/>
    <mergeCell ref="B10:M10"/>
  </mergeCells>
  <phoneticPr fontId="13" type="noConversion"/>
  <pageMargins left="0.7" right="0.7" top="0.75" bottom="0.75" header="0.3" footer="0.3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N18"/>
  <sheetViews>
    <sheetView view="pageBreakPreview" zoomScaleNormal="100" zoomScaleSheetLayoutView="100" workbookViewId="0">
      <selection activeCell="G21" sqref="G21"/>
    </sheetView>
  </sheetViews>
  <sheetFormatPr defaultRowHeight="16.5"/>
  <cols>
    <col min="1" max="1" width="5.375" customWidth="1"/>
    <col min="2" max="2" width="29.5" customWidth="1"/>
    <col min="3" max="3" width="19" customWidth="1"/>
    <col min="4" max="4" width="9.875" customWidth="1"/>
    <col min="5" max="5" width="11.5" customWidth="1"/>
    <col min="6" max="7" width="23" customWidth="1"/>
    <col min="8" max="8" width="12.75" customWidth="1"/>
    <col min="9" max="9" width="12.625" customWidth="1"/>
    <col min="10" max="10" width="12.875" customWidth="1"/>
    <col min="11" max="11" width="12.625" customWidth="1"/>
    <col min="12" max="12" width="12" customWidth="1"/>
    <col min="13" max="13" width="12.625" customWidth="1"/>
    <col min="14" max="14" width="7.625" customWidth="1"/>
    <col min="15" max="15" width="6.25" customWidth="1"/>
  </cols>
  <sheetData>
    <row r="1" spans="2:14" ht="45" customHeight="1">
      <c r="B1" s="148" t="s">
        <v>102</v>
      </c>
      <c r="C1" s="149"/>
      <c r="D1" s="149"/>
      <c r="E1" s="149"/>
      <c r="F1" s="149"/>
      <c r="G1" s="149"/>
      <c r="H1" s="150"/>
      <c r="I1" s="35"/>
      <c r="J1" s="35"/>
      <c r="K1" s="35"/>
      <c r="L1" s="35"/>
      <c r="M1" s="35"/>
      <c r="N1" s="36"/>
    </row>
    <row r="2" spans="2:14" s="78" customFormat="1" ht="30.75" customHeight="1">
      <c r="B2" s="151" t="s">
        <v>89</v>
      </c>
      <c r="C2" s="153" t="s">
        <v>90</v>
      </c>
      <c r="D2" s="155" t="s">
        <v>91</v>
      </c>
      <c r="E2" s="153" t="s">
        <v>92</v>
      </c>
      <c r="F2" s="143" t="s">
        <v>96</v>
      </c>
      <c r="G2" s="143"/>
      <c r="H2" s="146" t="s">
        <v>98</v>
      </c>
      <c r="I2" s="75"/>
      <c r="J2" s="76"/>
      <c r="K2" s="76"/>
      <c r="L2" s="76"/>
      <c r="M2" s="76"/>
      <c r="N2" s="77"/>
    </row>
    <row r="3" spans="2:14" s="78" customFormat="1" ht="30.75" customHeight="1">
      <c r="B3" s="152"/>
      <c r="C3" s="154"/>
      <c r="D3" s="156"/>
      <c r="E3" s="154"/>
      <c r="F3" s="79" t="s">
        <v>93</v>
      </c>
      <c r="G3" s="79" t="s">
        <v>94</v>
      </c>
      <c r="H3" s="147"/>
      <c r="I3" s="80"/>
      <c r="J3" s="81"/>
      <c r="K3" s="81"/>
      <c r="L3" s="81"/>
      <c r="M3" s="81"/>
      <c r="N3" s="77"/>
    </row>
    <row r="4" spans="2:14" ht="41.25" customHeight="1">
      <c r="B4" s="144" t="s">
        <v>99</v>
      </c>
      <c r="C4" s="145"/>
      <c r="D4" s="38"/>
      <c r="E4" s="39"/>
      <c r="F4" s="40"/>
      <c r="G4" s="40"/>
      <c r="H4" s="86"/>
      <c r="I4" s="82"/>
      <c r="J4" s="40"/>
      <c r="K4" s="40"/>
      <c r="L4" s="40"/>
      <c r="M4" s="40"/>
      <c r="N4" s="42"/>
    </row>
    <row r="5" spans="2:14" ht="25.5" customHeight="1">
      <c r="B5" s="141" t="s">
        <v>100</v>
      </c>
      <c r="C5" s="142"/>
      <c r="D5" s="43">
        <f>'전국장애학생(소년)체전 수량조사(안내판)'!F4</f>
        <v>119</v>
      </c>
      <c r="E5" s="44" t="s">
        <v>95</v>
      </c>
      <c r="F5" s="45">
        <f>'전국장애학생(소년)체전 수량조사(안내판)'!Q4</f>
        <v>0</v>
      </c>
      <c r="G5" s="45">
        <f>D5*F5</f>
        <v>0</v>
      </c>
      <c r="H5" s="87" t="s">
        <v>191</v>
      </c>
      <c r="I5" s="74"/>
      <c r="J5" s="45"/>
      <c r="K5" s="45"/>
      <c r="L5" s="45"/>
      <c r="M5" s="45"/>
      <c r="N5" s="47"/>
    </row>
    <row r="6" spans="2:14" ht="25.5" customHeight="1">
      <c r="B6" s="141" t="s">
        <v>101</v>
      </c>
      <c r="C6" s="142"/>
      <c r="D6" s="43">
        <f>'전국장애학생(소년)체전 수량조사(안내판)'!G4</f>
        <v>81</v>
      </c>
      <c r="E6" s="44" t="s">
        <v>95</v>
      </c>
      <c r="F6" s="45">
        <f>'전국장애학생(소년)체전 수량조사(안내판)'!R4</f>
        <v>0</v>
      </c>
      <c r="G6" s="45">
        <f t="shared" ref="G6:G8" si="0">D6*F6</f>
        <v>0</v>
      </c>
      <c r="H6" s="87" t="s">
        <v>191</v>
      </c>
      <c r="I6" s="74"/>
      <c r="J6" s="45"/>
      <c r="K6" s="45"/>
      <c r="L6" s="45"/>
      <c r="M6" s="45"/>
      <c r="N6" s="47"/>
    </row>
    <row r="7" spans="2:14" ht="25.5" customHeight="1">
      <c r="B7" s="141" t="s">
        <v>188</v>
      </c>
      <c r="C7" s="142"/>
      <c r="D7" s="43">
        <f>'전국장애학생(소년)체전 수량조사(안내판)'!H4</f>
        <v>136</v>
      </c>
      <c r="E7" s="44" t="s">
        <v>95</v>
      </c>
      <c r="F7" s="45">
        <f>'전국장애학생(소년)체전 수량조사(안내판)'!S4</f>
        <v>0</v>
      </c>
      <c r="G7" s="45">
        <f t="shared" si="0"/>
        <v>0</v>
      </c>
      <c r="H7" s="87" t="s">
        <v>191</v>
      </c>
      <c r="I7" s="74"/>
      <c r="J7" s="45"/>
      <c r="K7" s="45"/>
      <c r="L7" s="45"/>
      <c r="M7" s="45"/>
      <c r="N7" s="47"/>
    </row>
    <row r="8" spans="2:14" ht="25.5" customHeight="1">
      <c r="B8" s="141" t="s">
        <v>189</v>
      </c>
      <c r="C8" s="142"/>
      <c r="D8" s="43">
        <f>'전국장애학생(소년)체전 수량조사(안내판)'!I4</f>
        <v>122</v>
      </c>
      <c r="E8" s="44" t="s">
        <v>95</v>
      </c>
      <c r="F8" s="45">
        <f>'전국장애학생(소년)체전 수량조사(안내판)'!T4</f>
        <v>0</v>
      </c>
      <c r="G8" s="45">
        <f t="shared" si="0"/>
        <v>0</v>
      </c>
      <c r="H8" s="87" t="s">
        <v>191</v>
      </c>
      <c r="I8" s="74"/>
      <c r="J8" s="45"/>
      <c r="K8" s="45"/>
      <c r="L8" s="45"/>
      <c r="M8" s="45"/>
      <c r="N8" s="47"/>
    </row>
    <row r="9" spans="2:14" ht="24" customHeight="1">
      <c r="B9" s="72" t="s">
        <v>97</v>
      </c>
      <c r="C9" s="71"/>
      <c r="D9" s="43"/>
      <c r="E9" s="44"/>
      <c r="F9" s="45"/>
      <c r="G9" s="73">
        <f>SUM(G5:G8)</f>
        <v>0</v>
      </c>
      <c r="H9" s="87" t="s">
        <v>191</v>
      </c>
      <c r="I9" s="74"/>
      <c r="J9" s="45"/>
      <c r="K9" s="45"/>
      <c r="L9" s="45"/>
      <c r="M9" s="45"/>
      <c r="N9" s="47"/>
    </row>
    <row r="10" spans="2:14" ht="11.25" customHeight="1">
      <c r="B10" s="139"/>
      <c r="C10" s="140"/>
      <c r="D10" s="50"/>
      <c r="E10" s="44"/>
      <c r="F10" s="51"/>
      <c r="G10" s="45"/>
      <c r="H10" s="87"/>
      <c r="I10" s="74"/>
      <c r="J10" s="45"/>
      <c r="K10" s="45"/>
      <c r="L10" s="45"/>
      <c r="M10" s="45"/>
      <c r="N10" s="47"/>
    </row>
    <row r="11" spans="2:14">
      <c r="B11" s="83"/>
      <c r="C11" s="84"/>
      <c r="D11" s="85"/>
      <c r="E11" s="39"/>
      <c r="F11" s="40"/>
      <c r="G11" s="40"/>
      <c r="H11" s="41"/>
      <c r="I11" s="45"/>
      <c r="J11" s="45"/>
      <c r="K11" s="45"/>
      <c r="L11" s="45"/>
      <c r="M11" s="45"/>
      <c r="N11" s="47"/>
    </row>
    <row r="12" spans="2:14">
      <c r="B12" s="52"/>
      <c r="C12" s="49"/>
      <c r="D12" s="43"/>
      <c r="E12" s="44"/>
      <c r="F12" s="45"/>
      <c r="G12" s="45"/>
      <c r="H12" s="46"/>
      <c r="I12" s="45"/>
      <c r="J12" s="45"/>
      <c r="K12" s="45"/>
      <c r="L12" s="45"/>
      <c r="M12" s="45"/>
      <c r="N12" s="47"/>
    </row>
    <row r="13" spans="2:14">
      <c r="B13" s="52"/>
      <c r="C13" s="49"/>
      <c r="D13" s="43"/>
      <c r="E13" s="44"/>
      <c r="F13" s="45"/>
      <c r="G13" s="45"/>
      <c r="H13" s="46"/>
      <c r="I13" s="45"/>
      <c r="J13" s="45"/>
      <c r="K13" s="45"/>
      <c r="L13" s="45"/>
      <c r="M13" s="45"/>
      <c r="N13" s="47"/>
    </row>
    <row r="14" spans="2:14">
      <c r="B14" s="48"/>
      <c r="C14" s="49"/>
      <c r="D14" s="43"/>
      <c r="E14" s="44"/>
      <c r="F14" s="45"/>
      <c r="G14" s="45"/>
      <c r="H14" s="46"/>
      <c r="I14" s="45"/>
      <c r="J14" s="45"/>
      <c r="K14" s="45"/>
      <c r="L14" s="45"/>
      <c r="M14" s="45"/>
      <c r="N14" s="47"/>
    </row>
    <row r="15" spans="2:14">
      <c r="B15" s="53"/>
      <c r="C15" s="54"/>
      <c r="D15" s="55"/>
      <c r="E15" s="56"/>
      <c r="F15" s="57"/>
      <c r="G15" s="57"/>
      <c r="H15" s="58"/>
      <c r="I15" s="57"/>
      <c r="J15" s="57"/>
      <c r="K15" s="57"/>
      <c r="L15" s="57"/>
      <c r="M15" s="57"/>
      <c r="N15" s="59"/>
    </row>
    <row r="16" spans="2:14">
      <c r="B16" s="53"/>
      <c r="C16" s="54"/>
      <c r="D16" s="55"/>
      <c r="E16" s="56"/>
      <c r="F16" s="57"/>
      <c r="G16" s="57"/>
      <c r="H16" s="58"/>
      <c r="I16" s="57"/>
      <c r="J16" s="57"/>
      <c r="K16" s="57"/>
      <c r="L16" s="57"/>
      <c r="M16" s="57"/>
      <c r="N16" s="59"/>
    </row>
    <row r="17" spans="2:14">
      <c r="B17" s="60"/>
      <c r="C17" s="61"/>
      <c r="D17" s="55"/>
      <c r="E17" s="62"/>
      <c r="F17" s="57"/>
      <c r="G17" s="63"/>
      <c r="H17" s="58"/>
      <c r="I17" s="57"/>
      <c r="J17" s="57"/>
      <c r="K17" s="57"/>
      <c r="L17" s="57"/>
      <c r="M17" s="57"/>
      <c r="N17" s="59"/>
    </row>
    <row r="18" spans="2:14">
      <c r="B18" s="64"/>
      <c r="C18" s="65"/>
      <c r="D18" s="66"/>
      <c r="E18" s="67"/>
      <c r="F18" s="37"/>
      <c r="G18" s="68"/>
      <c r="H18" s="69"/>
      <c r="I18" s="37"/>
      <c r="J18" s="37"/>
      <c r="K18" s="37"/>
      <c r="L18" s="37"/>
      <c r="M18" s="37"/>
      <c r="N18" s="70"/>
    </row>
  </sheetData>
  <mergeCells count="13">
    <mergeCell ref="H2:H3"/>
    <mergeCell ref="B1:H1"/>
    <mergeCell ref="B2:B3"/>
    <mergeCell ref="C2:C3"/>
    <mergeCell ref="D2:D3"/>
    <mergeCell ref="E2:E3"/>
    <mergeCell ref="B10:C10"/>
    <mergeCell ref="B7:C7"/>
    <mergeCell ref="B6:C6"/>
    <mergeCell ref="B8:C8"/>
    <mergeCell ref="F2:G2"/>
    <mergeCell ref="B4:C4"/>
    <mergeCell ref="B5:C5"/>
  </mergeCells>
  <phoneticPr fontId="1" type="noConversion"/>
  <pageMargins left="0.7" right="0.7" top="0.75" bottom="0.75" header="0.3" footer="0.3"/>
  <pageSetup paperSize="9" scale="90" orientation="landscape" r:id="rId1"/>
  <colBreaks count="1" manualBreakCount="1">
    <brk id="8" max="1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81"/>
  <sheetViews>
    <sheetView tabSelected="1" view="pageBreakPreview" zoomScale="70" zoomScaleNormal="85" zoomScaleSheetLayoutView="70" workbookViewId="0">
      <pane ySplit="4" topLeftCell="A5" activePane="bottomLeft" state="frozen"/>
      <selection pane="bottomLeft" activeCell="U9" sqref="U9"/>
    </sheetView>
  </sheetViews>
  <sheetFormatPr defaultRowHeight="16.5"/>
  <cols>
    <col min="1" max="2" width="6" customWidth="1"/>
    <col min="3" max="3" width="16.5" customWidth="1"/>
    <col min="4" max="4" width="0.625" hidden="1" customWidth="1"/>
    <col min="5" max="5" width="26.875" customWidth="1"/>
    <col min="6" max="6" width="13" customWidth="1"/>
    <col min="7" max="7" width="15.125" customWidth="1"/>
    <col min="8" max="9" width="11" customWidth="1"/>
    <col min="10" max="10" width="12.5" customWidth="1"/>
    <col min="11" max="11" width="15.75" customWidth="1"/>
    <col min="12" max="13" width="13.375" customWidth="1"/>
    <col min="14" max="14" width="12.625" customWidth="1"/>
    <col min="15" max="15" width="23.625" customWidth="1"/>
    <col min="17" max="20" width="10.625" customWidth="1"/>
  </cols>
  <sheetData>
    <row r="1" spans="1:21" ht="30.75" customHeight="1">
      <c r="A1" s="170" t="s">
        <v>129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</row>
    <row r="2" spans="1:21" ht="30" customHeight="1">
      <c r="A2" s="171" t="s">
        <v>3</v>
      </c>
      <c r="B2" s="172"/>
      <c r="C2" s="172"/>
      <c r="D2" s="172"/>
      <c r="E2" s="172"/>
      <c r="F2" s="121" t="s">
        <v>6</v>
      </c>
      <c r="G2" s="121"/>
      <c r="H2" s="121"/>
      <c r="I2" s="121"/>
      <c r="J2" s="121" t="s">
        <v>7</v>
      </c>
      <c r="K2" s="121"/>
      <c r="L2" s="121"/>
      <c r="M2" s="121"/>
      <c r="N2" s="10"/>
      <c r="O2" s="173" t="s">
        <v>4</v>
      </c>
      <c r="Q2" s="121" t="s">
        <v>13</v>
      </c>
      <c r="R2" s="121"/>
      <c r="S2" s="121"/>
      <c r="T2" s="121"/>
    </row>
    <row r="3" spans="1:21" ht="66">
      <c r="A3" s="1" t="s">
        <v>0</v>
      </c>
      <c r="B3" s="7" t="s">
        <v>10</v>
      </c>
      <c r="C3" s="1" t="s">
        <v>1</v>
      </c>
      <c r="D3" s="7" t="s">
        <v>9</v>
      </c>
      <c r="E3" s="1" t="s">
        <v>2</v>
      </c>
      <c r="F3" s="9" t="s">
        <v>78</v>
      </c>
      <c r="G3" s="9" t="s">
        <v>79</v>
      </c>
      <c r="H3" s="9" t="s">
        <v>185</v>
      </c>
      <c r="I3" s="9" t="s">
        <v>186</v>
      </c>
      <c r="J3" s="9" t="s">
        <v>78</v>
      </c>
      <c r="K3" s="9" t="s">
        <v>79</v>
      </c>
      <c r="L3" s="9" t="s">
        <v>186</v>
      </c>
      <c r="M3" s="9" t="s">
        <v>185</v>
      </c>
      <c r="N3" s="3" t="s">
        <v>8</v>
      </c>
      <c r="O3" s="174"/>
      <c r="Q3" s="9" t="s">
        <v>11</v>
      </c>
      <c r="R3" s="9" t="s">
        <v>12</v>
      </c>
      <c r="S3" s="9" t="s">
        <v>187</v>
      </c>
      <c r="T3" s="9" t="s">
        <v>187</v>
      </c>
    </row>
    <row r="4" spans="1:21" s="26" customFormat="1" ht="24.95" customHeight="1">
      <c r="A4" s="22" t="s">
        <v>5</v>
      </c>
      <c r="B4" s="23"/>
      <c r="C4" s="22"/>
      <c r="D4" s="23"/>
      <c r="E4" s="90"/>
      <c r="F4" s="24">
        <f>SUM(F$6:F$81)</f>
        <v>119</v>
      </c>
      <c r="G4" s="24">
        <f t="shared" ref="G4:M4" si="0">SUM(G$6:G$81)</f>
        <v>81</v>
      </c>
      <c r="H4" s="24">
        <f t="shared" si="0"/>
        <v>136</v>
      </c>
      <c r="I4" s="24">
        <f t="shared" si="0"/>
        <v>122</v>
      </c>
      <c r="J4" s="24">
        <f t="shared" si="0"/>
        <v>0</v>
      </c>
      <c r="K4" s="24">
        <f t="shared" si="0"/>
        <v>0</v>
      </c>
      <c r="L4" s="24">
        <f t="shared" si="0"/>
        <v>0</v>
      </c>
      <c r="M4" s="24">
        <f t="shared" si="0"/>
        <v>0</v>
      </c>
      <c r="N4" s="25">
        <f>SUM(N6:N81)</f>
        <v>0</v>
      </c>
      <c r="O4" s="88" t="s">
        <v>80</v>
      </c>
      <c r="P4" s="91" t="s">
        <v>103</v>
      </c>
      <c r="Q4" s="27"/>
      <c r="R4" s="27"/>
      <c r="S4" s="27"/>
      <c r="T4" s="27"/>
      <c r="U4" s="94" t="s">
        <v>106</v>
      </c>
    </row>
    <row r="5" spans="1:21" s="26" customFormat="1" ht="24.95" customHeight="1">
      <c r="A5" s="164" t="s">
        <v>184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5"/>
      <c r="O5" s="89"/>
      <c r="P5" s="91"/>
      <c r="Q5" s="27"/>
      <c r="R5" s="27"/>
      <c r="S5" s="27"/>
      <c r="T5" s="27"/>
      <c r="U5" s="94"/>
    </row>
    <row r="6" spans="1:21" s="2" customFormat="1" ht="34.5" customHeight="1">
      <c r="A6" s="6">
        <v>1</v>
      </c>
      <c r="B6" s="13" t="str">
        <f>'대회일수 표시(소년체전)'!B4</f>
        <v>부산</v>
      </c>
      <c r="C6" s="4" t="str">
        <f>'대회일수 표시(소년체전)'!C4</f>
        <v>검도</v>
      </c>
      <c r="D6" s="8" t="s">
        <v>15</v>
      </c>
      <c r="E6" s="8" t="str">
        <f>'대회일수 표시(소년체전)'!D4</f>
        <v>한마음스포츠센터</v>
      </c>
      <c r="F6" s="12">
        <v>2</v>
      </c>
      <c r="G6" s="12">
        <v>2</v>
      </c>
      <c r="H6" s="12">
        <v>4</v>
      </c>
      <c r="I6" s="12">
        <v>2</v>
      </c>
      <c r="J6" s="11">
        <f t="shared" ref="J6:J37" si="1">$F6*$Q$4</f>
        <v>0</v>
      </c>
      <c r="K6" s="11">
        <f t="shared" ref="K6:K37" si="2">$G6*$R$4</f>
        <v>0</v>
      </c>
      <c r="L6" s="11">
        <f t="shared" ref="L6:L37" si="3">$H6*$S$4</f>
        <v>0</v>
      </c>
      <c r="M6" s="11">
        <f t="shared" ref="M6:M37" si="4">$I6*$T$4</f>
        <v>0</v>
      </c>
      <c r="N6" s="5">
        <f t="shared" ref="N6" si="5">SUM(J6:M6)</f>
        <v>0</v>
      </c>
      <c r="O6" s="89"/>
      <c r="P6" s="92" t="s">
        <v>104</v>
      </c>
      <c r="Q6" s="93"/>
      <c r="R6" s="93"/>
      <c r="S6" s="93"/>
      <c r="T6" s="93"/>
    </row>
    <row r="7" spans="1:21" s="103" customFormat="1" ht="34.5" customHeight="1">
      <c r="A7" s="98">
        <v>2</v>
      </c>
      <c r="B7" s="99" t="str">
        <f>'대회일수 표시(소년체전)'!B5</f>
        <v>고성</v>
      </c>
      <c r="C7" s="4" t="str">
        <f>'대회일수 표시(소년체전)'!C5</f>
        <v>골프</v>
      </c>
      <c r="D7" s="97" t="s">
        <v>15</v>
      </c>
      <c r="E7" s="97" t="str">
        <f>'대회일수 표시(소년체전)'!D5</f>
        <v>고성노벨CC</v>
      </c>
      <c r="F7" s="100">
        <v>1</v>
      </c>
      <c r="G7" s="100">
        <v>1</v>
      </c>
      <c r="H7" s="100">
        <v>2</v>
      </c>
      <c r="I7" s="100">
        <v>2</v>
      </c>
      <c r="J7" s="101">
        <f t="shared" si="1"/>
        <v>0</v>
      </c>
      <c r="K7" s="101">
        <f t="shared" si="2"/>
        <v>0</v>
      </c>
      <c r="L7" s="101">
        <f t="shared" si="3"/>
        <v>0</v>
      </c>
      <c r="M7" s="101">
        <f t="shared" si="4"/>
        <v>0</v>
      </c>
      <c r="N7" s="102">
        <f t="shared" ref="N7:N24" si="6">SUM(J7:M7)</f>
        <v>0</v>
      </c>
      <c r="O7" s="89"/>
      <c r="P7" s="106" t="s">
        <v>105</v>
      </c>
      <c r="Q7" s="107"/>
      <c r="R7" s="107"/>
      <c r="S7" s="107"/>
      <c r="T7" s="107"/>
      <c r="U7" s="108"/>
    </row>
    <row r="8" spans="1:21" s="103" customFormat="1" ht="34.5" customHeight="1">
      <c r="A8" s="6">
        <v>3</v>
      </c>
      <c r="B8" s="99" t="str">
        <f>'대회일수 표시(소년체전)'!B6</f>
        <v>부산</v>
      </c>
      <c r="C8" s="4" t="str">
        <f>'대회일수 표시(소년체전)'!C6</f>
        <v>근대3종</v>
      </c>
      <c r="D8" s="97" t="s">
        <v>15</v>
      </c>
      <c r="E8" s="97" t="str">
        <f>'대회일수 표시(소년체전)'!D6</f>
        <v>부산체고 운동장</v>
      </c>
      <c r="F8" s="100">
        <v>2</v>
      </c>
      <c r="G8" s="100">
        <v>2</v>
      </c>
      <c r="H8" s="100">
        <v>2</v>
      </c>
      <c r="I8" s="100">
        <v>2</v>
      </c>
      <c r="J8" s="101">
        <f t="shared" si="1"/>
        <v>0</v>
      </c>
      <c r="K8" s="101">
        <f t="shared" si="2"/>
        <v>0</v>
      </c>
      <c r="L8" s="101">
        <f t="shared" si="3"/>
        <v>0</v>
      </c>
      <c r="M8" s="101">
        <f t="shared" si="4"/>
        <v>0</v>
      </c>
      <c r="N8" s="102">
        <f t="shared" ref="N8" si="7">SUM(J8:M8)</f>
        <v>0</v>
      </c>
      <c r="O8" s="89"/>
      <c r="Q8" s="108"/>
      <c r="R8" s="108"/>
      <c r="S8" s="108"/>
      <c r="T8" s="108"/>
      <c r="U8" s="108"/>
    </row>
    <row r="9" spans="1:21" s="103" customFormat="1" ht="34.5" customHeight="1">
      <c r="A9" s="98">
        <v>4</v>
      </c>
      <c r="B9" s="99" t="str">
        <f>'대회일수 표시(소년체전)'!B7</f>
        <v>부산</v>
      </c>
      <c r="C9" s="4" t="str">
        <f>'대회일수 표시(소년체전)'!C7</f>
        <v>농구</v>
      </c>
      <c r="D9" s="97" t="s">
        <v>15</v>
      </c>
      <c r="E9" s="97" t="str">
        <f>'대회일수 표시(소년체전)'!D7</f>
        <v>부산대 경암체육관</v>
      </c>
      <c r="F9" s="100">
        <v>2</v>
      </c>
      <c r="G9" s="100"/>
      <c r="H9" s="100">
        <v>3</v>
      </c>
      <c r="I9" s="100">
        <v>2</v>
      </c>
      <c r="J9" s="101">
        <f t="shared" si="1"/>
        <v>0</v>
      </c>
      <c r="K9" s="101">
        <f t="shared" si="2"/>
        <v>0</v>
      </c>
      <c r="L9" s="101">
        <f t="shared" si="3"/>
        <v>0</v>
      </c>
      <c r="M9" s="101">
        <f t="shared" si="4"/>
        <v>0</v>
      </c>
      <c r="N9" s="102">
        <f t="shared" ref="N9" si="8">SUM(J9:M9)</f>
        <v>0</v>
      </c>
      <c r="O9" s="89"/>
      <c r="Q9" s="108"/>
      <c r="R9" s="108"/>
      <c r="S9" s="108"/>
      <c r="T9" s="108"/>
      <c r="U9" s="108"/>
    </row>
    <row r="10" spans="1:21" s="103" customFormat="1" ht="34.5" customHeight="1">
      <c r="A10" s="6">
        <v>5</v>
      </c>
      <c r="B10" s="99" t="str">
        <f>'대회일수 표시(소년체전)'!B8</f>
        <v>부산</v>
      </c>
      <c r="C10" s="4" t="str">
        <f>'대회일수 표시(소년체전)'!C8</f>
        <v>농구</v>
      </c>
      <c r="D10" s="97" t="s">
        <v>15</v>
      </c>
      <c r="E10" s="97" t="str">
        <f>'대회일수 표시(소년체전)'!D8</f>
        <v>부산외국어대 체육관</v>
      </c>
      <c r="F10" s="100">
        <v>2</v>
      </c>
      <c r="G10" s="100"/>
      <c r="H10" s="100">
        <v>2</v>
      </c>
      <c r="I10" s="100">
        <v>2</v>
      </c>
      <c r="J10" s="101">
        <f t="shared" si="1"/>
        <v>0</v>
      </c>
      <c r="K10" s="101">
        <f t="shared" si="2"/>
        <v>0</v>
      </c>
      <c r="L10" s="101">
        <f t="shared" si="3"/>
        <v>0</v>
      </c>
      <c r="M10" s="101">
        <f t="shared" si="4"/>
        <v>0</v>
      </c>
      <c r="N10" s="102">
        <f t="shared" ref="N10:N12" si="9">SUM(J10:M10)</f>
        <v>0</v>
      </c>
      <c r="O10" s="89"/>
    </row>
    <row r="11" spans="1:21" s="103" customFormat="1" ht="34.5" customHeight="1">
      <c r="A11" s="98">
        <v>6</v>
      </c>
      <c r="B11" s="99" t="str">
        <f>'대회일수 표시(소년체전)'!B9</f>
        <v>부산</v>
      </c>
      <c r="C11" s="4" t="str">
        <f>'대회일수 표시(소년체전)'!C9</f>
        <v>럭비</v>
      </c>
      <c r="D11" s="97" t="s">
        <v>15</v>
      </c>
      <c r="E11" s="97" t="str">
        <f>'대회일수 표시(소년체전)'!D9</f>
        <v>삼락천연잔디축구장</v>
      </c>
      <c r="F11" s="100">
        <v>2</v>
      </c>
      <c r="G11" s="100">
        <v>1</v>
      </c>
      <c r="H11" s="100">
        <v>4</v>
      </c>
      <c r="I11" s="100">
        <v>3</v>
      </c>
      <c r="J11" s="101">
        <f t="shared" si="1"/>
        <v>0</v>
      </c>
      <c r="K11" s="101">
        <f t="shared" si="2"/>
        <v>0</v>
      </c>
      <c r="L11" s="101">
        <f t="shared" si="3"/>
        <v>0</v>
      </c>
      <c r="M11" s="101">
        <f t="shared" si="4"/>
        <v>0</v>
      </c>
      <c r="N11" s="102">
        <f t="shared" si="9"/>
        <v>0</v>
      </c>
      <c r="O11" s="89"/>
    </row>
    <row r="12" spans="1:21" s="103" customFormat="1" ht="34.5" customHeight="1">
      <c r="A12" s="6">
        <v>7</v>
      </c>
      <c r="B12" s="99" t="str">
        <f>'대회일수 표시(소년체전)'!B10</f>
        <v>부산</v>
      </c>
      <c r="C12" s="4" t="str">
        <f>'대회일수 표시(소년체전)'!C10</f>
        <v>레슬링</v>
      </c>
      <c r="D12" s="97" t="s">
        <v>15</v>
      </c>
      <c r="E12" s="97" t="str">
        <f>'대회일수 표시(소년체전)'!D10</f>
        <v>개성고등학교</v>
      </c>
      <c r="F12" s="100">
        <v>1</v>
      </c>
      <c r="G12" s="100">
        <v>2</v>
      </c>
      <c r="H12" s="100"/>
      <c r="I12" s="100">
        <v>2</v>
      </c>
      <c r="J12" s="101">
        <f t="shared" si="1"/>
        <v>0</v>
      </c>
      <c r="K12" s="101">
        <f t="shared" si="2"/>
        <v>0</v>
      </c>
      <c r="L12" s="101">
        <f t="shared" si="3"/>
        <v>0</v>
      </c>
      <c r="M12" s="101">
        <f t="shared" si="4"/>
        <v>0</v>
      </c>
      <c r="N12" s="102">
        <f t="shared" si="9"/>
        <v>0</v>
      </c>
      <c r="O12" s="89"/>
    </row>
    <row r="13" spans="1:21" s="103" customFormat="1" ht="34.5" customHeight="1">
      <c r="A13" s="98">
        <v>8</v>
      </c>
      <c r="B13" s="99" t="str">
        <f>'대회일수 표시(소년체전)'!B11</f>
        <v>부산</v>
      </c>
      <c r="C13" s="4" t="str">
        <f>'대회일수 표시(소년체전)'!C11</f>
        <v>롤러</v>
      </c>
      <c r="D13" s="97" t="s">
        <v>15</v>
      </c>
      <c r="E13" s="97" t="str">
        <f>'대회일수 표시(소년체전)'!D11</f>
        <v>을숙도 인라인스케이트장</v>
      </c>
      <c r="F13" s="100">
        <v>2</v>
      </c>
      <c r="G13" s="100"/>
      <c r="H13" s="100">
        <v>2</v>
      </c>
      <c r="I13" s="100">
        <v>2</v>
      </c>
      <c r="J13" s="101">
        <f t="shared" si="1"/>
        <v>0</v>
      </c>
      <c r="K13" s="101">
        <f t="shared" si="2"/>
        <v>0</v>
      </c>
      <c r="L13" s="101">
        <f t="shared" si="3"/>
        <v>0</v>
      </c>
      <c r="M13" s="101">
        <f t="shared" si="4"/>
        <v>0</v>
      </c>
      <c r="N13" s="102">
        <f t="shared" si="6"/>
        <v>0</v>
      </c>
      <c r="O13" s="89"/>
    </row>
    <row r="14" spans="1:21" s="103" customFormat="1" ht="34.5" customHeight="1">
      <c r="A14" s="6">
        <v>9</v>
      </c>
      <c r="B14" s="99" t="str">
        <f>'대회일수 표시(소년체전)'!B12</f>
        <v>부산</v>
      </c>
      <c r="C14" s="4" t="str">
        <f>'대회일수 표시(소년체전)'!C12</f>
        <v>바둑</v>
      </c>
      <c r="D14" s="97" t="s">
        <v>15</v>
      </c>
      <c r="E14" s="97" t="str">
        <f>'대회일수 표시(소년체전)'!D12</f>
        <v>해운대교육지원청</v>
      </c>
      <c r="F14" s="100">
        <v>2</v>
      </c>
      <c r="G14" s="100">
        <v>1</v>
      </c>
      <c r="H14" s="100">
        <v>4</v>
      </c>
      <c r="I14" s="100"/>
      <c r="J14" s="101">
        <f t="shared" si="1"/>
        <v>0</v>
      </c>
      <c r="K14" s="101">
        <f t="shared" si="2"/>
        <v>0</v>
      </c>
      <c r="L14" s="101">
        <f t="shared" si="3"/>
        <v>0</v>
      </c>
      <c r="M14" s="101">
        <f t="shared" si="4"/>
        <v>0</v>
      </c>
      <c r="N14" s="102">
        <f t="shared" si="6"/>
        <v>0</v>
      </c>
      <c r="O14" s="89"/>
    </row>
    <row r="15" spans="1:21" s="103" customFormat="1" ht="34.5" customHeight="1">
      <c r="A15" s="98">
        <v>10</v>
      </c>
      <c r="B15" s="99" t="str">
        <f>'대회일수 표시(소년체전)'!B13</f>
        <v>부산</v>
      </c>
      <c r="C15" s="4" t="str">
        <f>'대회일수 표시(소년체전)'!C13</f>
        <v>배구</v>
      </c>
      <c r="D15" s="97" t="s">
        <v>15</v>
      </c>
      <c r="E15" s="97" t="str">
        <f>'대회일수 표시(소년체전)'!D13</f>
        <v>성지고등학교</v>
      </c>
      <c r="F15" s="100">
        <v>1</v>
      </c>
      <c r="G15" s="100">
        <v>2</v>
      </c>
      <c r="H15" s="100">
        <v>0</v>
      </c>
      <c r="I15" s="100">
        <v>1</v>
      </c>
      <c r="J15" s="101">
        <f t="shared" si="1"/>
        <v>0</v>
      </c>
      <c r="K15" s="101">
        <f t="shared" si="2"/>
        <v>0</v>
      </c>
      <c r="L15" s="101">
        <f t="shared" si="3"/>
        <v>0</v>
      </c>
      <c r="M15" s="101">
        <f t="shared" si="4"/>
        <v>0</v>
      </c>
      <c r="N15" s="102">
        <f t="shared" si="6"/>
        <v>0</v>
      </c>
      <c r="O15" s="89"/>
    </row>
    <row r="16" spans="1:21" s="103" customFormat="1" ht="34.5" customHeight="1">
      <c r="A16" s="6">
        <v>11</v>
      </c>
      <c r="B16" s="99" t="str">
        <f>'대회일수 표시(소년체전)'!B14</f>
        <v>부산</v>
      </c>
      <c r="C16" s="4" t="str">
        <f>'대회일수 표시(소년체전)'!C14</f>
        <v>배구</v>
      </c>
      <c r="D16" s="97" t="s">
        <v>15</v>
      </c>
      <c r="E16" s="97" t="str">
        <f>'대회일수 표시(소년체전)'!D14</f>
        <v>백양고등학교</v>
      </c>
      <c r="F16" s="100">
        <v>1</v>
      </c>
      <c r="G16" s="100">
        <v>2</v>
      </c>
      <c r="H16" s="100">
        <v>0</v>
      </c>
      <c r="I16" s="100">
        <v>1</v>
      </c>
      <c r="J16" s="101">
        <f t="shared" si="1"/>
        <v>0</v>
      </c>
      <c r="K16" s="101">
        <f t="shared" si="2"/>
        <v>0</v>
      </c>
      <c r="L16" s="101">
        <f t="shared" si="3"/>
        <v>0</v>
      </c>
      <c r="M16" s="101">
        <f t="shared" si="4"/>
        <v>0</v>
      </c>
      <c r="N16" s="102">
        <f t="shared" si="6"/>
        <v>0</v>
      </c>
      <c r="O16" s="89"/>
    </row>
    <row r="17" spans="1:15" s="103" customFormat="1" ht="34.5" customHeight="1">
      <c r="A17" s="98">
        <v>12</v>
      </c>
      <c r="B17" s="99" t="str">
        <f>'대회일수 표시(소년체전)'!B15</f>
        <v>부산</v>
      </c>
      <c r="C17" s="4" t="str">
        <f>'대회일수 표시(소년체전)'!C15</f>
        <v>배구</v>
      </c>
      <c r="D17" s="97" t="s">
        <v>15</v>
      </c>
      <c r="E17" s="97" t="str">
        <f>'대회일수 표시(소년체전)'!D15</f>
        <v>동래중학교</v>
      </c>
      <c r="F17" s="100">
        <v>1</v>
      </c>
      <c r="G17" s="100">
        <v>1</v>
      </c>
      <c r="H17" s="100">
        <v>0</v>
      </c>
      <c r="I17" s="100">
        <v>1</v>
      </c>
      <c r="J17" s="101">
        <f t="shared" si="1"/>
        <v>0</v>
      </c>
      <c r="K17" s="101">
        <f t="shared" si="2"/>
        <v>0</v>
      </c>
      <c r="L17" s="101">
        <f t="shared" si="3"/>
        <v>0</v>
      </c>
      <c r="M17" s="101">
        <f t="shared" si="4"/>
        <v>0</v>
      </c>
      <c r="N17" s="102">
        <f t="shared" si="6"/>
        <v>0</v>
      </c>
      <c r="O17" s="89"/>
    </row>
    <row r="18" spans="1:15" s="103" customFormat="1" ht="34.5" customHeight="1">
      <c r="A18" s="6">
        <v>13</v>
      </c>
      <c r="B18" s="99" t="str">
        <f>'대회일수 표시(소년체전)'!B16</f>
        <v>부산</v>
      </c>
      <c r="C18" s="4" t="str">
        <f>'대회일수 표시(소년체전)'!C16</f>
        <v>배구</v>
      </c>
      <c r="D18" s="97" t="s">
        <v>15</v>
      </c>
      <c r="E18" s="97" t="str">
        <f>'대회일수 표시(소년체전)'!D16</f>
        <v>부산학생교육문화회관</v>
      </c>
      <c r="F18" s="100">
        <v>1</v>
      </c>
      <c r="G18" s="100">
        <v>2</v>
      </c>
      <c r="H18" s="100">
        <v>0</v>
      </c>
      <c r="I18" s="100">
        <v>1</v>
      </c>
      <c r="J18" s="101">
        <f t="shared" si="1"/>
        <v>0</v>
      </c>
      <c r="K18" s="101">
        <f t="shared" si="2"/>
        <v>0</v>
      </c>
      <c r="L18" s="101">
        <f t="shared" si="3"/>
        <v>0</v>
      </c>
      <c r="M18" s="101">
        <f t="shared" si="4"/>
        <v>0</v>
      </c>
      <c r="N18" s="102">
        <f t="shared" si="6"/>
        <v>0</v>
      </c>
      <c r="O18" s="89"/>
    </row>
    <row r="19" spans="1:15" s="103" customFormat="1" ht="34.5" customHeight="1">
      <c r="A19" s="98">
        <v>14</v>
      </c>
      <c r="B19" s="99" t="str">
        <f>'대회일수 표시(소년체전)'!B17</f>
        <v>양산</v>
      </c>
      <c r="C19" s="4" t="str">
        <f>'대회일수 표시(소년체전)'!C17</f>
        <v>배드민턴</v>
      </c>
      <c r="D19" s="97" t="s">
        <v>15</v>
      </c>
      <c r="E19" s="97" t="str">
        <f>'대회일수 표시(소년체전)'!D17</f>
        <v>양산종합실내체육관</v>
      </c>
      <c r="F19" s="100">
        <v>2</v>
      </c>
      <c r="G19" s="100">
        <v>1</v>
      </c>
      <c r="H19" s="100">
        <v>1</v>
      </c>
      <c r="I19" s="100">
        <v>1</v>
      </c>
      <c r="J19" s="101">
        <f t="shared" si="1"/>
        <v>0</v>
      </c>
      <c r="K19" s="101">
        <f t="shared" si="2"/>
        <v>0</v>
      </c>
      <c r="L19" s="101">
        <f t="shared" si="3"/>
        <v>0</v>
      </c>
      <c r="M19" s="101">
        <f t="shared" si="4"/>
        <v>0</v>
      </c>
      <c r="N19" s="102">
        <f t="shared" si="6"/>
        <v>0</v>
      </c>
      <c r="O19" s="89"/>
    </row>
    <row r="20" spans="1:15" s="103" customFormat="1" ht="34.5" customHeight="1">
      <c r="A20" s="6">
        <v>15</v>
      </c>
      <c r="B20" s="99" t="str">
        <f>'대회일수 표시(소년체전)'!B18</f>
        <v>부산</v>
      </c>
      <c r="C20" s="4" t="str">
        <f>'대회일수 표시(소년체전)'!C18</f>
        <v>복싱</v>
      </c>
      <c r="D20" s="97" t="s">
        <v>15</v>
      </c>
      <c r="E20" s="97" t="str">
        <f>'대회일수 표시(소년체전)'!D18</f>
        <v>부산기계공고</v>
      </c>
      <c r="F20" s="100">
        <v>2</v>
      </c>
      <c r="G20" s="100">
        <v>1</v>
      </c>
      <c r="H20" s="100">
        <v>3</v>
      </c>
      <c r="I20" s="100"/>
      <c r="J20" s="101">
        <f t="shared" si="1"/>
        <v>0</v>
      </c>
      <c r="K20" s="101">
        <f t="shared" si="2"/>
        <v>0</v>
      </c>
      <c r="L20" s="101">
        <f t="shared" si="3"/>
        <v>0</v>
      </c>
      <c r="M20" s="101">
        <f t="shared" si="4"/>
        <v>0</v>
      </c>
      <c r="N20" s="102">
        <f t="shared" si="6"/>
        <v>0</v>
      </c>
      <c r="O20" s="89"/>
    </row>
    <row r="21" spans="1:15" s="103" customFormat="1" ht="34.5" customHeight="1">
      <c r="A21" s="98">
        <v>16</v>
      </c>
      <c r="B21" s="99" t="str">
        <f>'대회일수 표시(소년체전)'!B19</f>
        <v>부산</v>
      </c>
      <c r="C21" s="4" t="str">
        <f>'대회일수 표시(소년체전)'!C19</f>
        <v>볼링</v>
      </c>
      <c r="D21" s="97" t="s">
        <v>15</v>
      </c>
      <c r="E21" s="97" t="str">
        <f>'대회일수 표시(소년체전)'!D19</f>
        <v>대연킴스볼링장</v>
      </c>
      <c r="F21" s="100">
        <v>2</v>
      </c>
      <c r="G21" s="100"/>
      <c r="H21" s="100"/>
      <c r="I21" s="100"/>
      <c r="J21" s="101">
        <f t="shared" si="1"/>
        <v>0</v>
      </c>
      <c r="K21" s="101">
        <f t="shared" si="2"/>
        <v>0</v>
      </c>
      <c r="L21" s="101">
        <f t="shared" si="3"/>
        <v>0</v>
      </c>
      <c r="M21" s="101">
        <f t="shared" si="4"/>
        <v>0</v>
      </c>
      <c r="N21" s="102">
        <f t="shared" si="6"/>
        <v>0</v>
      </c>
      <c r="O21" s="89"/>
    </row>
    <row r="22" spans="1:15" s="103" customFormat="1" ht="34.5" customHeight="1">
      <c r="A22" s="6">
        <v>17</v>
      </c>
      <c r="B22" s="99" t="str">
        <f>'대회일수 표시(소년체전)'!B20</f>
        <v>부산</v>
      </c>
      <c r="C22" s="4" t="str">
        <f>'대회일수 표시(소년체전)'!C20</f>
        <v>볼링</v>
      </c>
      <c r="D22" s="97" t="s">
        <v>15</v>
      </c>
      <c r="E22" s="97" t="str">
        <f>'대회일수 표시(소년체전)'!D20</f>
        <v>레인보우스퀘어락</v>
      </c>
      <c r="F22" s="100">
        <v>2</v>
      </c>
      <c r="G22" s="100"/>
      <c r="H22" s="100"/>
      <c r="I22" s="100"/>
      <c r="J22" s="101">
        <f t="shared" si="1"/>
        <v>0</v>
      </c>
      <c r="K22" s="101">
        <f t="shared" si="2"/>
        <v>0</v>
      </c>
      <c r="L22" s="101">
        <f t="shared" si="3"/>
        <v>0</v>
      </c>
      <c r="M22" s="101">
        <f t="shared" si="4"/>
        <v>0</v>
      </c>
      <c r="N22" s="102">
        <f t="shared" si="6"/>
        <v>0</v>
      </c>
      <c r="O22" s="89"/>
    </row>
    <row r="23" spans="1:15" s="103" customFormat="1" ht="34.5" customHeight="1">
      <c r="A23" s="98">
        <v>18</v>
      </c>
      <c r="B23" s="99" t="str">
        <f>'대회일수 표시(소년체전)'!B21</f>
        <v>창원</v>
      </c>
      <c r="C23" s="4" t="str">
        <f>'대회일수 표시(소년체전)'!C21</f>
        <v>사격</v>
      </c>
      <c r="D23" s="97" t="s">
        <v>15</v>
      </c>
      <c r="E23" s="97" t="str">
        <f>'대회일수 표시(소년체전)'!D21</f>
        <v>창원국제사격장</v>
      </c>
      <c r="F23" s="100">
        <v>1</v>
      </c>
      <c r="G23" s="100">
        <v>1</v>
      </c>
      <c r="H23" s="100">
        <v>1</v>
      </c>
      <c r="I23" s="100">
        <v>1</v>
      </c>
      <c r="J23" s="101">
        <f t="shared" si="1"/>
        <v>0</v>
      </c>
      <c r="K23" s="101">
        <f t="shared" si="2"/>
        <v>0</v>
      </c>
      <c r="L23" s="101">
        <f t="shared" si="3"/>
        <v>0</v>
      </c>
      <c r="M23" s="101">
        <f t="shared" si="4"/>
        <v>0</v>
      </c>
      <c r="N23" s="102">
        <f t="shared" si="6"/>
        <v>0</v>
      </c>
      <c r="O23" s="89"/>
    </row>
    <row r="24" spans="1:15" s="103" customFormat="1" ht="34.5" customHeight="1">
      <c r="A24" s="6">
        <v>19</v>
      </c>
      <c r="B24" s="99" t="str">
        <f>'대회일수 표시(소년체전)'!B22</f>
        <v>부산</v>
      </c>
      <c r="C24" s="4" t="str">
        <f>'대회일수 표시(소년체전)'!C22</f>
        <v>소프트테니스</v>
      </c>
      <c r="D24" s="97" t="s">
        <v>15</v>
      </c>
      <c r="E24" s="97" t="str">
        <f>'대회일수 표시(소년체전)'!D22</f>
        <v>을숙도 실내테니스장</v>
      </c>
      <c r="F24" s="100">
        <v>3</v>
      </c>
      <c r="G24" s="100">
        <v>1</v>
      </c>
      <c r="H24" s="100">
        <v>3</v>
      </c>
      <c r="I24" s="100">
        <v>3</v>
      </c>
      <c r="J24" s="101">
        <f t="shared" si="1"/>
        <v>0</v>
      </c>
      <c r="K24" s="101">
        <f t="shared" si="2"/>
        <v>0</v>
      </c>
      <c r="L24" s="101">
        <f t="shared" si="3"/>
        <v>0</v>
      </c>
      <c r="M24" s="101">
        <f t="shared" si="4"/>
        <v>0</v>
      </c>
      <c r="N24" s="102">
        <f t="shared" si="6"/>
        <v>0</v>
      </c>
      <c r="O24" s="89"/>
    </row>
    <row r="25" spans="1:15" s="103" customFormat="1" ht="34.5" customHeight="1">
      <c r="A25" s="98">
        <v>20</v>
      </c>
      <c r="B25" s="99" t="str">
        <f>'대회일수 표시(소년체전)'!B23</f>
        <v>부산</v>
      </c>
      <c r="C25" s="4" t="str">
        <f>'대회일수 표시(소년체전)'!C23</f>
        <v>수영</v>
      </c>
      <c r="D25" s="97" t="s">
        <v>15</v>
      </c>
      <c r="E25" s="97" t="str">
        <f>'대회일수 표시(소년체전)'!D23</f>
        <v>사직실내수영장</v>
      </c>
      <c r="F25" s="100">
        <v>1</v>
      </c>
      <c r="G25" s="100"/>
      <c r="H25" s="100">
        <v>2</v>
      </c>
      <c r="I25" s="100">
        <v>2</v>
      </c>
      <c r="J25" s="101">
        <f t="shared" si="1"/>
        <v>0</v>
      </c>
      <c r="K25" s="101">
        <f t="shared" si="2"/>
        <v>0</v>
      </c>
      <c r="L25" s="101">
        <f t="shared" si="3"/>
        <v>0</v>
      </c>
      <c r="M25" s="101">
        <f t="shared" si="4"/>
        <v>0</v>
      </c>
      <c r="N25" s="102">
        <f t="shared" ref="N25:N43" si="10">SUM(J25:M25)</f>
        <v>0</v>
      </c>
      <c r="O25" s="89"/>
    </row>
    <row r="26" spans="1:15" s="103" customFormat="1" ht="34.5" customHeight="1">
      <c r="A26" s="6">
        <v>21</v>
      </c>
      <c r="B26" s="99" t="str">
        <f>'대회일수 표시(소년체전)'!B24</f>
        <v>상주</v>
      </c>
      <c r="C26" s="4" t="str">
        <f>'대회일수 표시(소년체전)'!C24</f>
        <v>승마</v>
      </c>
      <c r="D26" s="97" t="s">
        <v>15</v>
      </c>
      <c r="E26" s="97" t="str">
        <f>'대회일수 표시(소년체전)'!D24</f>
        <v>상주국제승마장</v>
      </c>
      <c r="F26" s="100"/>
      <c r="G26" s="100"/>
      <c r="H26" s="100">
        <v>2</v>
      </c>
      <c r="I26" s="100"/>
      <c r="J26" s="101">
        <f t="shared" si="1"/>
        <v>0</v>
      </c>
      <c r="K26" s="101">
        <f t="shared" si="2"/>
        <v>0</v>
      </c>
      <c r="L26" s="101">
        <f t="shared" si="3"/>
        <v>0</v>
      </c>
      <c r="M26" s="101">
        <f t="shared" si="4"/>
        <v>0</v>
      </c>
      <c r="N26" s="102">
        <f t="shared" si="10"/>
        <v>0</v>
      </c>
      <c r="O26" s="89"/>
    </row>
    <row r="27" spans="1:15" s="103" customFormat="1" ht="34.5" customHeight="1">
      <c r="A27" s="98">
        <v>22</v>
      </c>
      <c r="B27" s="99" t="str">
        <f>'대회일수 표시(소년체전)'!B25</f>
        <v>부산</v>
      </c>
      <c r="C27" s="4" t="str">
        <f>'대회일수 표시(소년체전)'!C25</f>
        <v>씨름</v>
      </c>
      <c r="D27" s="97" t="s">
        <v>15</v>
      </c>
      <c r="E27" s="97" t="str">
        <f>'대회일수 표시(소년체전)'!D25</f>
        <v>부산보건대학교</v>
      </c>
      <c r="F27" s="100">
        <v>1</v>
      </c>
      <c r="G27" s="100">
        <v>1</v>
      </c>
      <c r="H27" s="100">
        <v>3</v>
      </c>
      <c r="I27" s="100">
        <v>3</v>
      </c>
      <c r="J27" s="101">
        <f t="shared" si="1"/>
        <v>0</v>
      </c>
      <c r="K27" s="101">
        <f t="shared" si="2"/>
        <v>0</v>
      </c>
      <c r="L27" s="101">
        <f t="shared" si="3"/>
        <v>0</v>
      </c>
      <c r="M27" s="101">
        <f t="shared" si="4"/>
        <v>0</v>
      </c>
      <c r="N27" s="102">
        <f t="shared" si="10"/>
        <v>0</v>
      </c>
      <c r="O27" s="89"/>
    </row>
    <row r="28" spans="1:15" s="103" customFormat="1" ht="34.5" customHeight="1">
      <c r="A28" s="6">
        <v>23</v>
      </c>
      <c r="B28" s="99" t="str">
        <f>'대회일수 표시(소년체전)'!B26</f>
        <v>전주</v>
      </c>
      <c r="C28" s="4" t="str">
        <f>'대회일수 표시(소년체전)'!C26</f>
        <v>사이클</v>
      </c>
      <c r="D28" s="97" t="s">
        <v>15</v>
      </c>
      <c r="E28" s="97" t="str">
        <f>'대회일수 표시(소년체전)'!D26</f>
        <v>전주경륜장</v>
      </c>
      <c r="F28" s="100">
        <v>1</v>
      </c>
      <c r="G28" s="100">
        <v>1</v>
      </c>
      <c r="H28" s="100">
        <v>1</v>
      </c>
      <c r="I28" s="100">
        <v>2</v>
      </c>
      <c r="J28" s="101">
        <f t="shared" si="1"/>
        <v>0</v>
      </c>
      <c r="K28" s="101">
        <f t="shared" si="2"/>
        <v>0</v>
      </c>
      <c r="L28" s="101">
        <f t="shared" si="3"/>
        <v>0</v>
      </c>
      <c r="M28" s="101">
        <f t="shared" si="4"/>
        <v>0</v>
      </c>
      <c r="N28" s="102">
        <f t="shared" si="10"/>
        <v>0</v>
      </c>
      <c r="O28" s="89"/>
    </row>
    <row r="29" spans="1:15" s="103" customFormat="1" ht="34.5" customHeight="1">
      <c r="A29" s="98">
        <v>24</v>
      </c>
      <c r="B29" s="99" t="str">
        <f>'대회일수 표시(소년체전)'!B27</f>
        <v>부산</v>
      </c>
      <c r="C29" s="4" t="str">
        <f>'대회일수 표시(소년체전)'!C27</f>
        <v>야구·소프트볼</v>
      </c>
      <c r="D29" s="97" t="s">
        <v>15</v>
      </c>
      <c r="E29" s="97" t="str">
        <f>'대회일수 표시(소년체전)'!D27</f>
        <v>기장현대차드림볼파크 보조2</v>
      </c>
      <c r="F29" s="100">
        <v>1</v>
      </c>
      <c r="G29" s="100"/>
      <c r="H29" s="100">
        <v>1</v>
      </c>
      <c r="I29" s="100">
        <v>2</v>
      </c>
      <c r="J29" s="101">
        <f t="shared" si="1"/>
        <v>0</v>
      </c>
      <c r="K29" s="101">
        <f t="shared" si="2"/>
        <v>0</v>
      </c>
      <c r="L29" s="101">
        <f t="shared" si="3"/>
        <v>0</v>
      </c>
      <c r="M29" s="101">
        <f t="shared" si="4"/>
        <v>0</v>
      </c>
      <c r="N29" s="102">
        <f t="shared" si="10"/>
        <v>0</v>
      </c>
      <c r="O29" s="89"/>
    </row>
    <row r="30" spans="1:15" s="103" customFormat="1" ht="34.5" customHeight="1">
      <c r="A30" s="6">
        <v>25</v>
      </c>
      <c r="B30" s="99" t="str">
        <f>'대회일수 표시(소년체전)'!B28</f>
        <v>부산</v>
      </c>
      <c r="C30" s="4" t="str">
        <f>'대회일수 표시(소년체전)'!C28</f>
        <v>야구·소프트볼</v>
      </c>
      <c r="D30" s="97" t="s">
        <v>15</v>
      </c>
      <c r="E30" s="97" t="str">
        <f>'대회일수 표시(소년체전)'!D28</f>
        <v>기장현대차드림볼파크 공원구장</v>
      </c>
      <c r="F30" s="100">
        <v>1</v>
      </c>
      <c r="G30" s="100"/>
      <c r="H30" s="100"/>
      <c r="I30" s="100">
        <v>1</v>
      </c>
      <c r="J30" s="101">
        <f t="shared" si="1"/>
        <v>0</v>
      </c>
      <c r="K30" s="101">
        <f t="shared" si="2"/>
        <v>0</v>
      </c>
      <c r="L30" s="101">
        <f t="shared" si="3"/>
        <v>0</v>
      </c>
      <c r="M30" s="101">
        <f t="shared" si="4"/>
        <v>0</v>
      </c>
      <c r="N30" s="102">
        <f t="shared" si="10"/>
        <v>0</v>
      </c>
      <c r="O30" s="89"/>
    </row>
    <row r="31" spans="1:15" s="103" customFormat="1" ht="34.5" customHeight="1">
      <c r="A31" s="98">
        <v>26</v>
      </c>
      <c r="B31" s="99" t="str">
        <f>'대회일수 표시(소년체전)'!B29</f>
        <v>부산</v>
      </c>
      <c r="C31" s="4" t="str">
        <f>'대회일수 표시(소년체전)'!C29</f>
        <v>야구·소프트볼</v>
      </c>
      <c r="D31" s="97" t="s">
        <v>15</v>
      </c>
      <c r="E31" s="97" t="str">
        <f>'대회일수 표시(소년체전)'!D29</f>
        <v>리틀야구장 소프트볼경기장</v>
      </c>
      <c r="F31" s="100">
        <v>1</v>
      </c>
      <c r="G31" s="100"/>
      <c r="H31" s="100"/>
      <c r="I31" s="100">
        <v>3</v>
      </c>
      <c r="J31" s="101">
        <f t="shared" si="1"/>
        <v>0</v>
      </c>
      <c r="K31" s="101">
        <f t="shared" si="2"/>
        <v>0</v>
      </c>
      <c r="L31" s="101">
        <f t="shared" si="3"/>
        <v>0</v>
      </c>
      <c r="M31" s="101">
        <f t="shared" si="4"/>
        <v>0</v>
      </c>
      <c r="N31" s="102">
        <f t="shared" si="10"/>
        <v>0</v>
      </c>
      <c r="O31" s="89"/>
    </row>
    <row r="32" spans="1:15" s="103" customFormat="1" ht="34.5" customHeight="1">
      <c r="A32" s="6">
        <v>27</v>
      </c>
      <c r="B32" s="99" t="str">
        <f>'대회일수 표시(소년체전)'!B30</f>
        <v>부산</v>
      </c>
      <c r="C32" s="4" t="str">
        <f>'대회일수 표시(소년체전)'!C30</f>
        <v>양궁</v>
      </c>
      <c r="D32" s="97" t="s">
        <v>15</v>
      </c>
      <c r="E32" s="97" t="str">
        <f>'대회일수 표시(소년체전)'!D30</f>
        <v>을숙도공원 축구장</v>
      </c>
      <c r="F32" s="100"/>
      <c r="G32" s="100">
        <v>1</v>
      </c>
      <c r="H32" s="100">
        <v>2</v>
      </c>
      <c r="I32" s="100"/>
      <c r="J32" s="101">
        <f t="shared" si="1"/>
        <v>0</v>
      </c>
      <c r="K32" s="101">
        <f t="shared" si="2"/>
        <v>0</v>
      </c>
      <c r="L32" s="101">
        <f t="shared" si="3"/>
        <v>0</v>
      </c>
      <c r="M32" s="101">
        <f t="shared" si="4"/>
        <v>0</v>
      </c>
      <c r="N32" s="102">
        <f t="shared" si="10"/>
        <v>0</v>
      </c>
      <c r="O32" s="89"/>
    </row>
    <row r="33" spans="1:15" s="103" customFormat="1" ht="34.5" customHeight="1">
      <c r="A33" s="98">
        <v>28</v>
      </c>
      <c r="B33" s="99" t="str">
        <f>'대회일수 표시(소년체전)'!B31</f>
        <v>부산</v>
      </c>
      <c r="C33" s="4" t="str">
        <f>'대회일수 표시(소년체전)'!C31</f>
        <v>양궁</v>
      </c>
      <c r="D33" s="97" t="s">
        <v>15</v>
      </c>
      <c r="E33" s="97" t="str">
        <f>'대회일수 표시(소년체전)'!D31</f>
        <v>강서양궁장</v>
      </c>
      <c r="F33" s="100">
        <v>1</v>
      </c>
      <c r="G33" s="100"/>
      <c r="H33" s="100"/>
      <c r="I33" s="100">
        <v>1</v>
      </c>
      <c r="J33" s="101">
        <f t="shared" si="1"/>
        <v>0</v>
      </c>
      <c r="K33" s="101">
        <f t="shared" si="2"/>
        <v>0</v>
      </c>
      <c r="L33" s="101">
        <f t="shared" si="3"/>
        <v>0</v>
      </c>
      <c r="M33" s="101">
        <f t="shared" si="4"/>
        <v>0</v>
      </c>
      <c r="N33" s="102">
        <f t="shared" ref="N33" si="11">SUM(J33:M33)</f>
        <v>0</v>
      </c>
      <c r="O33" s="89"/>
    </row>
    <row r="34" spans="1:15" s="103" customFormat="1" ht="34.5" customHeight="1">
      <c r="A34" s="6">
        <v>29</v>
      </c>
      <c r="B34" s="99" t="str">
        <f>'대회일수 표시(소년체전)'!B32</f>
        <v>부산</v>
      </c>
      <c r="C34" s="4" t="str">
        <f>'대회일수 표시(소년체전)'!C32</f>
        <v>에어로빅·힙합</v>
      </c>
      <c r="D34" s="97" t="s">
        <v>15</v>
      </c>
      <c r="E34" s="97" t="str">
        <f>'대회일수 표시(소년체전)'!D32</f>
        <v>남구국민체육센터 2관</v>
      </c>
      <c r="F34" s="100">
        <v>1</v>
      </c>
      <c r="G34" s="100">
        <v>1</v>
      </c>
      <c r="H34" s="100">
        <v>5</v>
      </c>
      <c r="I34" s="100">
        <v>5</v>
      </c>
      <c r="J34" s="101">
        <f t="shared" si="1"/>
        <v>0</v>
      </c>
      <c r="K34" s="101">
        <f t="shared" si="2"/>
        <v>0</v>
      </c>
      <c r="L34" s="101">
        <f t="shared" si="3"/>
        <v>0</v>
      </c>
      <c r="M34" s="101">
        <f t="shared" si="4"/>
        <v>0</v>
      </c>
      <c r="N34" s="102">
        <f t="shared" si="10"/>
        <v>0</v>
      </c>
      <c r="O34" s="89"/>
    </row>
    <row r="35" spans="1:15" s="103" customFormat="1" ht="34.5" customHeight="1">
      <c r="A35" s="98">
        <v>30</v>
      </c>
      <c r="B35" s="99" t="str">
        <f>'대회일수 표시(소년체전)'!B33</f>
        <v>고성</v>
      </c>
      <c r="C35" s="4" t="str">
        <f>'대회일수 표시(소년체전)'!C33</f>
        <v>역도</v>
      </c>
      <c r="D35" s="97" t="s">
        <v>15</v>
      </c>
      <c r="E35" s="97" t="str">
        <f>'대회일수 표시(소년체전)'!D33</f>
        <v>고성역도경기장</v>
      </c>
      <c r="F35" s="100">
        <v>8</v>
      </c>
      <c r="G35" s="100"/>
      <c r="H35" s="100"/>
      <c r="I35" s="100"/>
      <c r="J35" s="101">
        <f t="shared" si="1"/>
        <v>0</v>
      </c>
      <c r="K35" s="101">
        <f t="shared" si="2"/>
        <v>0</v>
      </c>
      <c r="L35" s="101">
        <f t="shared" si="3"/>
        <v>0</v>
      </c>
      <c r="M35" s="101">
        <f t="shared" si="4"/>
        <v>0</v>
      </c>
      <c r="N35" s="102">
        <f t="shared" si="10"/>
        <v>0</v>
      </c>
      <c r="O35" s="89"/>
    </row>
    <row r="36" spans="1:15" s="103" customFormat="1" ht="34.5" customHeight="1">
      <c r="A36" s="6">
        <v>31</v>
      </c>
      <c r="B36" s="99" t="str">
        <f>'대회일수 표시(소년체전)'!B34</f>
        <v>거제</v>
      </c>
      <c r="C36" s="4" t="str">
        <f>'대회일수 표시(소년체전)'!C34</f>
        <v>요트</v>
      </c>
      <c r="D36" s="97" t="s">
        <v>15</v>
      </c>
      <c r="E36" s="97" t="str">
        <f>'대회일수 표시(소년체전)'!D34</f>
        <v>거제해양레포츠센터</v>
      </c>
      <c r="F36" s="100">
        <v>1</v>
      </c>
      <c r="G36" s="100">
        <v>1</v>
      </c>
      <c r="H36" s="100">
        <v>2</v>
      </c>
      <c r="I36" s="100">
        <v>2</v>
      </c>
      <c r="J36" s="101">
        <f t="shared" si="1"/>
        <v>0</v>
      </c>
      <c r="K36" s="101">
        <f t="shared" si="2"/>
        <v>0</v>
      </c>
      <c r="L36" s="101">
        <f t="shared" si="3"/>
        <v>0</v>
      </c>
      <c r="M36" s="101">
        <f t="shared" si="4"/>
        <v>0</v>
      </c>
      <c r="N36" s="102">
        <f t="shared" si="10"/>
        <v>0</v>
      </c>
      <c r="O36" s="89"/>
    </row>
    <row r="37" spans="1:15" s="103" customFormat="1" ht="34.5" customHeight="1">
      <c r="A37" s="98">
        <v>32</v>
      </c>
      <c r="B37" s="99" t="str">
        <f>'대회일수 표시(소년체전)'!B35</f>
        <v>부산</v>
      </c>
      <c r="C37" s="4" t="str">
        <f>'대회일수 표시(소년체전)'!C35</f>
        <v>유도</v>
      </c>
      <c r="D37" s="97" t="s">
        <v>15</v>
      </c>
      <c r="E37" s="97" t="str">
        <f>'대회일수 표시(소년체전)'!D35</f>
        <v>부경대학교</v>
      </c>
      <c r="F37" s="100">
        <v>2</v>
      </c>
      <c r="G37" s="100">
        <v>1</v>
      </c>
      <c r="H37" s="100">
        <v>2</v>
      </c>
      <c r="I37" s="100">
        <v>3</v>
      </c>
      <c r="J37" s="101">
        <f t="shared" si="1"/>
        <v>0</v>
      </c>
      <c r="K37" s="101">
        <f t="shared" si="2"/>
        <v>0</v>
      </c>
      <c r="L37" s="101">
        <f t="shared" si="3"/>
        <v>0</v>
      </c>
      <c r="M37" s="101">
        <f t="shared" si="4"/>
        <v>0</v>
      </c>
      <c r="N37" s="102">
        <f t="shared" si="10"/>
        <v>0</v>
      </c>
      <c r="O37" s="89"/>
    </row>
    <row r="38" spans="1:15" s="103" customFormat="1" ht="34.5" customHeight="1">
      <c r="A38" s="6">
        <v>33</v>
      </c>
      <c r="B38" s="99" t="str">
        <f>'대회일수 표시(소년체전)'!B36</f>
        <v>부산</v>
      </c>
      <c r="C38" s="4" t="str">
        <f>'대회일수 표시(소년체전)'!C36</f>
        <v>육상</v>
      </c>
      <c r="D38" s="97" t="s">
        <v>15</v>
      </c>
      <c r="E38" s="97" t="str">
        <f>'대회일수 표시(소년체전)'!D36</f>
        <v>아시아드 주경기장</v>
      </c>
      <c r="F38" s="100">
        <v>3</v>
      </c>
      <c r="G38" s="100">
        <v>2</v>
      </c>
      <c r="H38" s="100">
        <v>5</v>
      </c>
      <c r="I38" s="100">
        <v>2</v>
      </c>
      <c r="J38" s="101">
        <f t="shared" ref="J38:J62" si="12">$F38*$Q$4</f>
        <v>0</v>
      </c>
      <c r="K38" s="101">
        <f t="shared" ref="K38:K62" si="13">$G38*$R$4</f>
        <v>0</v>
      </c>
      <c r="L38" s="101">
        <f t="shared" ref="L38:L62" si="14">$H38*$S$4</f>
        <v>0</v>
      </c>
      <c r="M38" s="101">
        <f t="shared" ref="M38:M62" si="15">$I38*$T$4</f>
        <v>0</v>
      </c>
      <c r="N38" s="102">
        <f t="shared" si="10"/>
        <v>0</v>
      </c>
      <c r="O38" s="89"/>
    </row>
    <row r="39" spans="1:15" s="103" customFormat="1" ht="34.5" customHeight="1">
      <c r="A39" s="98">
        <v>34</v>
      </c>
      <c r="B39" s="99" t="str">
        <f>'대회일수 표시(소년체전)'!B37</f>
        <v>부산</v>
      </c>
      <c r="C39" s="4" t="str">
        <f>'대회일수 표시(소년체전)'!C37</f>
        <v>조정</v>
      </c>
      <c r="D39" s="97" t="s">
        <v>15</v>
      </c>
      <c r="E39" s="97" t="str">
        <f>'대회일수 표시(소년체전)'!D37</f>
        <v>서낙동강 조정카누경기장_사전</v>
      </c>
      <c r="F39" s="100">
        <v>3</v>
      </c>
      <c r="G39" s="100">
        <v>1</v>
      </c>
      <c r="H39" s="100"/>
      <c r="I39" s="100">
        <v>6</v>
      </c>
      <c r="J39" s="101">
        <f t="shared" si="12"/>
        <v>0</v>
      </c>
      <c r="K39" s="101">
        <f t="shared" si="13"/>
        <v>0</v>
      </c>
      <c r="L39" s="101">
        <f t="shared" si="14"/>
        <v>0</v>
      </c>
      <c r="M39" s="101">
        <f t="shared" si="15"/>
        <v>0</v>
      </c>
      <c r="N39" s="102">
        <f t="shared" si="10"/>
        <v>0</v>
      </c>
      <c r="O39" s="89"/>
    </row>
    <row r="40" spans="1:15" s="103" customFormat="1" ht="34.5" customHeight="1">
      <c r="A40" s="6">
        <v>35</v>
      </c>
      <c r="B40" s="99" t="str">
        <f>'대회일수 표시(소년체전)'!B38</f>
        <v>부산</v>
      </c>
      <c r="C40" s="4" t="str">
        <f>'대회일수 표시(소년체전)'!C38</f>
        <v>철인3종</v>
      </c>
      <c r="D40" s="97" t="s">
        <v>15</v>
      </c>
      <c r="E40" s="97" t="str">
        <f>'대회일수 표시(소년체전)'!D38</f>
        <v>기장군 임랑 일원</v>
      </c>
      <c r="F40" s="100">
        <v>2</v>
      </c>
      <c r="G40" s="100">
        <v>1</v>
      </c>
      <c r="H40" s="100">
        <v>3</v>
      </c>
      <c r="I40" s="100">
        <v>3</v>
      </c>
      <c r="J40" s="101">
        <f t="shared" si="12"/>
        <v>0</v>
      </c>
      <c r="K40" s="101">
        <f t="shared" si="13"/>
        <v>0</v>
      </c>
      <c r="L40" s="101">
        <f t="shared" si="14"/>
        <v>0</v>
      </c>
      <c r="M40" s="101">
        <f t="shared" si="15"/>
        <v>0</v>
      </c>
      <c r="N40" s="102">
        <f t="shared" si="10"/>
        <v>0</v>
      </c>
      <c r="O40" s="89"/>
    </row>
    <row r="41" spans="1:15" s="103" customFormat="1" ht="34.5" customHeight="1">
      <c r="A41" s="98">
        <v>36</v>
      </c>
      <c r="B41" s="99" t="str">
        <f>'대회일수 표시(소년체전)'!B39</f>
        <v>부산</v>
      </c>
      <c r="C41" s="4" t="str">
        <f>'대회일수 표시(소년체전)'!C39</f>
        <v>체조</v>
      </c>
      <c r="D41" s="97" t="s">
        <v>15</v>
      </c>
      <c r="E41" s="97" t="str">
        <f>'대회일수 표시(소년체전)'!D39</f>
        <v>사직실내체육관(기계)</v>
      </c>
      <c r="F41" s="157">
        <v>2</v>
      </c>
      <c r="G41" s="157">
        <v>1</v>
      </c>
      <c r="H41" s="157">
        <v>2</v>
      </c>
      <c r="I41" s="157">
        <v>1</v>
      </c>
      <c r="J41" s="101">
        <f t="shared" si="12"/>
        <v>0</v>
      </c>
      <c r="K41" s="101">
        <f t="shared" si="13"/>
        <v>0</v>
      </c>
      <c r="L41" s="101">
        <f t="shared" si="14"/>
        <v>0</v>
      </c>
      <c r="M41" s="101">
        <f t="shared" si="15"/>
        <v>0</v>
      </c>
      <c r="N41" s="102">
        <f t="shared" si="10"/>
        <v>0</v>
      </c>
      <c r="O41" s="89"/>
    </row>
    <row r="42" spans="1:15" s="103" customFormat="1" ht="34.5" customHeight="1">
      <c r="A42" s="6">
        <v>37</v>
      </c>
      <c r="B42" s="99" t="str">
        <f>'대회일수 표시(소년체전)'!B40</f>
        <v>부산</v>
      </c>
      <c r="C42" s="4" t="str">
        <f>'대회일수 표시(소년체전)'!C40</f>
        <v>체조</v>
      </c>
      <c r="D42" s="97" t="s">
        <v>15</v>
      </c>
      <c r="E42" s="97" t="str">
        <f>'대회일수 표시(소년체전)'!D40</f>
        <v>사직실내체육관(리듬)_사전</v>
      </c>
      <c r="F42" s="158"/>
      <c r="G42" s="158"/>
      <c r="H42" s="158"/>
      <c r="I42" s="158"/>
      <c r="J42" s="101">
        <f t="shared" si="12"/>
        <v>0</v>
      </c>
      <c r="K42" s="101">
        <f t="shared" si="13"/>
        <v>0</v>
      </c>
      <c r="L42" s="101">
        <f t="shared" si="14"/>
        <v>0</v>
      </c>
      <c r="M42" s="101">
        <f t="shared" si="15"/>
        <v>0</v>
      </c>
      <c r="N42" s="102">
        <f t="shared" si="10"/>
        <v>0</v>
      </c>
      <c r="O42" s="89"/>
    </row>
    <row r="43" spans="1:15" s="103" customFormat="1" ht="34.5" customHeight="1">
      <c r="A43" s="98">
        <v>38</v>
      </c>
      <c r="B43" s="99" t="str">
        <f>'대회일수 표시(소년체전)'!B41</f>
        <v>부산</v>
      </c>
      <c r="C43" s="4" t="str">
        <f>'대회일수 표시(소년체전)'!C41</f>
        <v>축구</v>
      </c>
      <c r="D43" s="97" t="s">
        <v>15</v>
      </c>
      <c r="E43" s="97" t="str">
        <f>'대회일수 표시(소년체전)'!D41</f>
        <v>월드컵빌리지 천연A구장</v>
      </c>
      <c r="F43" s="157">
        <v>2</v>
      </c>
      <c r="G43" s="157">
        <v>3</v>
      </c>
      <c r="H43" s="157">
        <v>2</v>
      </c>
      <c r="I43" s="157">
        <v>7</v>
      </c>
      <c r="J43" s="159">
        <f t="shared" si="12"/>
        <v>0</v>
      </c>
      <c r="K43" s="159">
        <f t="shared" si="13"/>
        <v>0</v>
      </c>
      <c r="L43" s="159">
        <f t="shared" si="14"/>
        <v>0</v>
      </c>
      <c r="M43" s="159">
        <f t="shared" si="15"/>
        <v>0</v>
      </c>
      <c r="N43" s="168">
        <f t="shared" si="10"/>
        <v>0</v>
      </c>
      <c r="O43" s="89"/>
    </row>
    <row r="44" spans="1:15" s="103" customFormat="1" ht="34.5" customHeight="1">
      <c r="A44" s="6">
        <v>39</v>
      </c>
      <c r="B44" s="99" t="str">
        <f>'대회일수 표시(소년체전)'!B42</f>
        <v>부산</v>
      </c>
      <c r="C44" s="4" t="str">
        <f>'대회일수 표시(소년체전)'!C42</f>
        <v>축구</v>
      </c>
      <c r="D44" s="97" t="s">
        <v>15</v>
      </c>
      <c r="E44" s="97" t="str">
        <f>'대회일수 표시(소년체전)'!D42</f>
        <v>월드컵빌리지 천연B구장</v>
      </c>
      <c r="F44" s="175"/>
      <c r="G44" s="175"/>
      <c r="H44" s="175"/>
      <c r="I44" s="175"/>
      <c r="J44" s="160"/>
      <c r="K44" s="160"/>
      <c r="L44" s="160"/>
      <c r="M44" s="160"/>
      <c r="N44" s="169"/>
      <c r="O44" s="89"/>
    </row>
    <row r="45" spans="1:15" s="103" customFormat="1" ht="34.5" customHeight="1">
      <c r="A45" s="166">
        <v>40</v>
      </c>
      <c r="B45" s="99" t="str">
        <f>'대회일수 표시(소년체전)'!B43</f>
        <v>부산</v>
      </c>
      <c r="C45" s="4" t="str">
        <f>'대회일수 표시(소년체전)'!C43</f>
        <v>축구</v>
      </c>
      <c r="D45" s="97" t="s">
        <v>15</v>
      </c>
      <c r="E45" s="97" t="str">
        <f>'대회일수 표시(소년체전)'!D43</f>
        <v>월드컵빌리지 인조A구장</v>
      </c>
      <c r="F45" s="175"/>
      <c r="G45" s="175"/>
      <c r="H45" s="175"/>
      <c r="I45" s="175"/>
      <c r="J45" s="101">
        <f t="shared" si="12"/>
        <v>0</v>
      </c>
      <c r="K45" s="101">
        <f t="shared" si="13"/>
        <v>0</v>
      </c>
      <c r="L45" s="101">
        <f t="shared" si="14"/>
        <v>0</v>
      </c>
      <c r="M45" s="101">
        <f t="shared" si="15"/>
        <v>0</v>
      </c>
      <c r="N45" s="102">
        <f t="shared" ref="N45:N62" si="16">SUM(J45:M45)</f>
        <v>0</v>
      </c>
      <c r="O45" s="89"/>
    </row>
    <row r="46" spans="1:15" s="103" customFormat="1" ht="34.5" customHeight="1">
      <c r="A46" s="167"/>
      <c r="B46" s="99" t="str">
        <f>'대회일수 표시(소년체전)'!B44</f>
        <v>부산</v>
      </c>
      <c r="C46" s="4" t="str">
        <f>'대회일수 표시(소년체전)'!C44</f>
        <v>축구</v>
      </c>
      <c r="D46" s="97" t="s">
        <v>15</v>
      </c>
      <c r="E46" s="97" t="str">
        <f>'대회일수 표시(소년체전)'!D44</f>
        <v>월드컵빌리지 인조B구장</v>
      </c>
      <c r="F46" s="158"/>
      <c r="G46" s="158"/>
      <c r="H46" s="158"/>
      <c r="I46" s="158"/>
      <c r="J46" s="101">
        <f t="shared" si="12"/>
        <v>0</v>
      </c>
      <c r="K46" s="101">
        <f t="shared" si="13"/>
        <v>0</v>
      </c>
      <c r="L46" s="101">
        <f t="shared" si="14"/>
        <v>0</v>
      </c>
      <c r="M46" s="101">
        <f t="shared" si="15"/>
        <v>0</v>
      </c>
      <c r="N46" s="102">
        <f t="shared" si="16"/>
        <v>0</v>
      </c>
      <c r="O46" s="89"/>
    </row>
    <row r="47" spans="1:15" s="103" customFormat="1" ht="34.5" customHeight="1">
      <c r="A47" s="98">
        <v>41</v>
      </c>
      <c r="B47" s="99" t="str">
        <f>'대회일수 표시(소년체전)'!B45</f>
        <v>부산</v>
      </c>
      <c r="C47" s="4" t="str">
        <f>'대회일수 표시(소년체전)'!C45</f>
        <v>축구</v>
      </c>
      <c r="D47" s="97" t="s">
        <v>15</v>
      </c>
      <c r="E47" s="97" t="str">
        <f>'대회일수 표시(소년체전)'!D45</f>
        <v>정관스포츠힐링파크</v>
      </c>
      <c r="F47" s="100">
        <v>3</v>
      </c>
      <c r="G47" s="100"/>
      <c r="H47" s="100">
        <v>2</v>
      </c>
      <c r="I47" s="100">
        <v>3</v>
      </c>
      <c r="J47" s="101">
        <f t="shared" si="12"/>
        <v>0</v>
      </c>
      <c r="K47" s="101">
        <f t="shared" si="13"/>
        <v>0</v>
      </c>
      <c r="L47" s="101">
        <f t="shared" si="14"/>
        <v>0</v>
      </c>
      <c r="M47" s="101">
        <f>$I47*$T$4</f>
        <v>0</v>
      </c>
      <c r="N47" s="102">
        <f t="shared" si="16"/>
        <v>0</v>
      </c>
      <c r="O47" s="89"/>
    </row>
    <row r="48" spans="1:15" s="103" customFormat="1" ht="34.5" customHeight="1">
      <c r="A48" s="6">
        <v>42</v>
      </c>
      <c r="B48" s="99" t="str">
        <f>'대회일수 표시(소년체전)'!B46</f>
        <v>부산</v>
      </c>
      <c r="C48" s="4" t="str">
        <f>'대회일수 표시(소년체전)'!C46</f>
        <v>축구</v>
      </c>
      <c r="D48" s="97" t="s">
        <v>15</v>
      </c>
      <c r="E48" s="97" t="str">
        <f>'대회일수 표시(소년체전)'!D46</f>
        <v>화명생태공원 축구장D</v>
      </c>
      <c r="F48" s="100">
        <v>2</v>
      </c>
      <c r="G48" s="100">
        <v>2</v>
      </c>
      <c r="H48" s="100">
        <v>2</v>
      </c>
      <c r="I48" s="100">
        <v>2</v>
      </c>
      <c r="J48" s="101">
        <f t="shared" si="12"/>
        <v>0</v>
      </c>
      <c r="K48" s="101">
        <f t="shared" si="13"/>
        <v>0</v>
      </c>
      <c r="L48" s="101">
        <f t="shared" si="14"/>
        <v>0</v>
      </c>
      <c r="M48" s="101">
        <f t="shared" si="15"/>
        <v>0</v>
      </c>
      <c r="N48" s="102">
        <f t="shared" si="16"/>
        <v>0</v>
      </c>
      <c r="O48" s="89"/>
    </row>
    <row r="49" spans="1:15" s="103" customFormat="1" ht="34.5" customHeight="1">
      <c r="A49" s="98">
        <v>43</v>
      </c>
      <c r="B49" s="99" t="str">
        <f>'대회일수 표시(소년체전)'!B47</f>
        <v>부산</v>
      </c>
      <c r="C49" s="4" t="str">
        <f>'대회일수 표시(소년체전)'!C47</f>
        <v>축구</v>
      </c>
      <c r="D49" s="97" t="s">
        <v>15</v>
      </c>
      <c r="E49" s="97" t="str">
        <f>'대회일수 표시(소년체전)'!D47</f>
        <v>명지근린공원</v>
      </c>
      <c r="F49" s="100">
        <v>0</v>
      </c>
      <c r="G49" s="100">
        <v>3</v>
      </c>
      <c r="H49" s="100">
        <v>3</v>
      </c>
      <c r="I49" s="100">
        <v>4</v>
      </c>
      <c r="J49" s="101">
        <f t="shared" si="12"/>
        <v>0</v>
      </c>
      <c r="K49" s="101">
        <f t="shared" si="13"/>
        <v>0</v>
      </c>
      <c r="L49" s="101">
        <f t="shared" si="14"/>
        <v>0</v>
      </c>
      <c r="M49" s="101">
        <f t="shared" si="15"/>
        <v>0</v>
      </c>
      <c r="N49" s="102">
        <f t="shared" si="16"/>
        <v>0</v>
      </c>
      <c r="O49" s="89"/>
    </row>
    <row r="50" spans="1:15" s="103" customFormat="1" ht="34.5" customHeight="1">
      <c r="A50" s="6">
        <v>44</v>
      </c>
      <c r="B50" s="99" t="str">
        <f>'대회일수 표시(소년체전)'!B48</f>
        <v>부산</v>
      </c>
      <c r="C50" s="4" t="str">
        <f>'대회일수 표시(소년체전)'!C48</f>
        <v>카누</v>
      </c>
      <c r="D50" s="97" t="s">
        <v>15</v>
      </c>
      <c r="E50" s="97" t="str">
        <f>'대회일수 표시(소년체전)'!D48</f>
        <v>서낙동강 조정카누경기장</v>
      </c>
      <c r="F50" s="100">
        <v>3</v>
      </c>
      <c r="G50" s="100">
        <v>2</v>
      </c>
      <c r="H50" s="100"/>
      <c r="I50" s="100">
        <v>2</v>
      </c>
      <c r="J50" s="101">
        <f t="shared" si="12"/>
        <v>0</v>
      </c>
      <c r="K50" s="101">
        <f t="shared" si="13"/>
        <v>0</v>
      </c>
      <c r="L50" s="101">
        <f t="shared" si="14"/>
        <v>0</v>
      </c>
      <c r="M50" s="101">
        <f t="shared" si="15"/>
        <v>0</v>
      </c>
      <c r="N50" s="102">
        <f t="shared" si="16"/>
        <v>0</v>
      </c>
      <c r="O50" s="89"/>
    </row>
    <row r="51" spans="1:15" s="103" customFormat="1" ht="34.5" customHeight="1">
      <c r="A51" s="98">
        <v>45</v>
      </c>
      <c r="B51" s="99" t="str">
        <f>'대회일수 표시(소년체전)'!B49</f>
        <v>부산</v>
      </c>
      <c r="C51" s="4" t="str">
        <f>'대회일수 표시(소년체전)'!C49</f>
        <v>탁구</v>
      </c>
      <c r="D51" s="97" t="s">
        <v>15</v>
      </c>
      <c r="E51" s="97" t="str">
        <f>'대회일수 표시(소년체전)'!D49</f>
        <v>기장실내체육관</v>
      </c>
      <c r="F51" s="100">
        <v>2</v>
      </c>
      <c r="G51" s="100">
        <v>1</v>
      </c>
      <c r="H51" s="100">
        <v>1</v>
      </c>
      <c r="I51" s="100">
        <v>2</v>
      </c>
      <c r="J51" s="101">
        <f t="shared" si="12"/>
        <v>0</v>
      </c>
      <c r="K51" s="101">
        <f t="shared" si="13"/>
        <v>0</v>
      </c>
      <c r="L51" s="101">
        <f t="shared" si="14"/>
        <v>0</v>
      </c>
      <c r="M51" s="101">
        <f t="shared" si="15"/>
        <v>0</v>
      </c>
      <c r="N51" s="102">
        <f t="shared" si="16"/>
        <v>0</v>
      </c>
      <c r="O51" s="89"/>
    </row>
    <row r="52" spans="1:15" s="103" customFormat="1" ht="34.5" customHeight="1">
      <c r="A52" s="6">
        <v>46</v>
      </c>
      <c r="B52" s="99" t="str">
        <f>'대회일수 표시(소년체전)'!B50</f>
        <v>부산</v>
      </c>
      <c r="C52" s="4" t="str">
        <f>'대회일수 표시(소년체전)'!C50</f>
        <v>태권도</v>
      </c>
      <c r="D52" s="97" t="s">
        <v>15</v>
      </c>
      <c r="E52" s="97" t="str">
        <f>'대회일수 표시(소년체전)'!D50</f>
        <v>강서실내체육관</v>
      </c>
      <c r="F52" s="100">
        <v>0</v>
      </c>
      <c r="G52" s="100">
        <v>0</v>
      </c>
      <c r="H52" s="100">
        <v>0</v>
      </c>
      <c r="I52" s="100">
        <v>0</v>
      </c>
      <c r="J52" s="101">
        <f t="shared" si="12"/>
        <v>0</v>
      </c>
      <c r="K52" s="101">
        <f t="shared" si="13"/>
        <v>0</v>
      </c>
      <c r="L52" s="101">
        <f t="shared" si="14"/>
        <v>0</v>
      </c>
      <c r="M52" s="101">
        <f t="shared" si="15"/>
        <v>0</v>
      </c>
      <c r="N52" s="102">
        <f t="shared" si="16"/>
        <v>0</v>
      </c>
      <c r="O52" s="89"/>
    </row>
    <row r="53" spans="1:15" s="103" customFormat="1" ht="34.5" customHeight="1">
      <c r="A53" s="98">
        <v>47</v>
      </c>
      <c r="B53" s="99" t="str">
        <f>'대회일수 표시(소년체전)'!B51</f>
        <v>부산</v>
      </c>
      <c r="C53" s="4" t="str">
        <f>'대회일수 표시(소년체전)'!C51</f>
        <v>테니스</v>
      </c>
      <c r="D53" s="97" t="s">
        <v>15</v>
      </c>
      <c r="E53" s="97" t="str">
        <f>'대회일수 표시(소년체전)'!D51</f>
        <v>화명생태공원 테니스장</v>
      </c>
      <c r="F53" s="100">
        <v>2</v>
      </c>
      <c r="G53" s="100">
        <v>2</v>
      </c>
      <c r="H53" s="100"/>
      <c r="I53" s="100">
        <v>1</v>
      </c>
      <c r="J53" s="101">
        <f t="shared" si="12"/>
        <v>0</v>
      </c>
      <c r="K53" s="101">
        <f t="shared" si="13"/>
        <v>0</v>
      </c>
      <c r="L53" s="101">
        <f t="shared" si="14"/>
        <v>0</v>
      </c>
      <c r="M53" s="101">
        <f t="shared" si="15"/>
        <v>0</v>
      </c>
      <c r="N53" s="102">
        <f t="shared" si="16"/>
        <v>0</v>
      </c>
      <c r="O53" s="89"/>
    </row>
    <row r="54" spans="1:15" s="103" customFormat="1" ht="34.5" customHeight="1">
      <c r="A54" s="6">
        <v>48</v>
      </c>
      <c r="B54" s="99" t="str">
        <f>'대회일수 표시(소년체전)'!B52</f>
        <v>부산</v>
      </c>
      <c r="C54" s="4" t="str">
        <f>'대회일수 표시(소년체전)'!C52</f>
        <v>테니스</v>
      </c>
      <c r="D54" s="97" t="s">
        <v>15</v>
      </c>
      <c r="E54" s="97" t="str">
        <f>'대회일수 표시(소년체전)'!D52</f>
        <v>스포원파크 테니스장</v>
      </c>
      <c r="F54" s="100">
        <v>2</v>
      </c>
      <c r="G54" s="100">
        <v>2</v>
      </c>
      <c r="H54" s="100">
        <v>4</v>
      </c>
      <c r="I54" s="100">
        <v>4</v>
      </c>
      <c r="J54" s="101">
        <f t="shared" si="12"/>
        <v>0</v>
      </c>
      <c r="K54" s="101">
        <f t="shared" si="13"/>
        <v>0</v>
      </c>
      <c r="L54" s="101">
        <f t="shared" si="14"/>
        <v>0</v>
      </c>
      <c r="M54" s="101">
        <f t="shared" si="15"/>
        <v>0</v>
      </c>
      <c r="N54" s="102">
        <f t="shared" si="16"/>
        <v>0</v>
      </c>
      <c r="O54" s="89"/>
    </row>
    <row r="55" spans="1:15" s="103" customFormat="1" ht="34.5" customHeight="1">
      <c r="A55" s="98">
        <v>49</v>
      </c>
      <c r="B55" s="99" t="str">
        <f>'대회일수 표시(소년체전)'!B53</f>
        <v>부산</v>
      </c>
      <c r="C55" s="4" t="str">
        <f>'대회일수 표시(소년체전)'!C53</f>
        <v>펜싱</v>
      </c>
      <c r="D55" s="97" t="s">
        <v>15</v>
      </c>
      <c r="E55" s="97" t="str">
        <f>'대회일수 표시(소년체전)'!D53</f>
        <v>스포원파크 실내체육관</v>
      </c>
      <c r="F55" s="100">
        <v>1</v>
      </c>
      <c r="G55" s="100">
        <v>2</v>
      </c>
      <c r="H55" s="100">
        <v>4</v>
      </c>
      <c r="I55" s="100">
        <v>2</v>
      </c>
      <c r="J55" s="101">
        <f t="shared" si="12"/>
        <v>0</v>
      </c>
      <c r="K55" s="101">
        <f t="shared" si="13"/>
        <v>0</v>
      </c>
      <c r="L55" s="101">
        <f t="shared" si="14"/>
        <v>0</v>
      </c>
      <c r="M55" s="101">
        <f t="shared" si="15"/>
        <v>0</v>
      </c>
      <c r="N55" s="102">
        <f t="shared" si="16"/>
        <v>0</v>
      </c>
      <c r="O55" s="89"/>
    </row>
    <row r="56" spans="1:15" s="103" customFormat="1" ht="34.5" customHeight="1">
      <c r="A56" s="6">
        <v>50</v>
      </c>
      <c r="B56" s="99" t="str">
        <f>'대회일수 표시(소년체전)'!B54</f>
        <v>부산</v>
      </c>
      <c r="C56" s="4" t="str">
        <f>'대회일수 표시(소년체전)'!C54</f>
        <v>하키</v>
      </c>
      <c r="D56" s="97" t="s">
        <v>15</v>
      </c>
      <c r="E56" s="97" t="str">
        <f>'대회일수 표시(소년체전)'!D54</f>
        <v>강서체육공원 하키경기장</v>
      </c>
      <c r="F56" s="100">
        <v>2</v>
      </c>
      <c r="G56" s="100">
        <v>3</v>
      </c>
      <c r="H56" s="100">
        <v>2</v>
      </c>
      <c r="I56" s="100">
        <v>3</v>
      </c>
      <c r="J56" s="101">
        <f t="shared" si="12"/>
        <v>0</v>
      </c>
      <c r="K56" s="101">
        <f t="shared" si="13"/>
        <v>0</v>
      </c>
      <c r="L56" s="101">
        <f t="shared" si="14"/>
        <v>0</v>
      </c>
      <c r="M56" s="101">
        <f t="shared" si="15"/>
        <v>0</v>
      </c>
      <c r="N56" s="102">
        <f t="shared" si="16"/>
        <v>0</v>
      </c>
      <c r="O56" s="89"/>
    </row>
    <row r="57" spans="1:15" s="103" customFormat="1" ht="34.5" customHeight="1">
      <c r="A57" s="98">
        <v>51</v>
      </c>
      <c r="B57" s="99" t="str">
        <f>'대회일수 표시(소년체전)'!B55</f>
        <v>부산</v>
      </c>
      <c r="C57" s="4" t="str">
        <f>'대회일수 표시(소년체전)'!C55</f>
        <v>핸드볼</v>
      </c>
      <c r="D57" s="97" t="s">
        <v>15</v>
      </c>
      <c r="E57" s="97" t="str">
        <f>'대회일수 표시(소년체전)'!D55</f>
        <v>동서대학교</v>
      </c>
      <c r="F57" s="157">
        <v>1</v>
      </c>
      <c r="G57" s="157">
        <v>1</v>
      </c>
      <c r="H57" s="157">
        <v>1</v>
      </c>
      <c r="I57" s="157"/>
      <c r="J57" s="101">
        <f t="shared" si="12"/>
        <v>0</v>
      </c>
      <c r="K57" s="101">
        <f t="shared" si="13"/>
        <v>0</v>
      </c>
      <c r="L57" s="101">
        <f t="shared" si="14"/>
        <v>0</v>
      </c>
      <c r="M57" s="101">
        <f t="shared" si="15"/>
        <v>0</v>
      </c>
      <c r="N57" s="102">
        <f t="shared" si="16"/>
        <v>0</v>
      </c>
      <c r="O57" s="89"/>
    </row>
    <row r="58" spans="1:15" s="103" customFormat="1" ht="34.5" customHeight="1">
      <c r="A58" s="6">
        <v>52</v>
      </c>
      <c r="B58" s="99" t="str">
        <f>'대회일수 표시(소년체전)'!B56</f>
        <v>부산</v>
      </c>
      <c r="C58" s="4" t="str">
        <f>'대회일수 표시(소년체전)'!C56</f>
        <v>핸드볼</v>
      </c>
      <c r="D58" s="97" t="s">
        <v>15</v>
      </c>
      <c r="E58" s="97" t="str">
        <f>'대회일수 표시(소년체전)'!D56</f>
        <v>경남정보대학교</v>
      </c>
      <c r="F58" s="158"/>
      <c r="G58" s="158"/>
      <c r="H58" s="158"/>
      <c r="I58" s="158"/>
      <c r="J58" s="101">
        <f t="shared" si="12"/>
        <v>0</v>
      </c>
      <c r="K58" s="101">
        <f t="shared" si="13"/>
        <v>0</v>
      </c>
      <c r="L58" s="101">
        <f t="shared" si="14"/>
        <v>0</v>
      </c>
      <c r="M58" s="101">
        <f t="shared" si="15"/>
        <v>0</v>
      </c>
      <c r="N58" s="102">
        <f t="shared" si="16"/>
        <v>0</v>
      </c>
      <c r="O58" s="89"/>
    </row>
    <row r="59" spans="1:15" s="103" customFormat="1" ht="34.5" customHeight="1">
      <c r="A59" s="98">
        <v>53</v>
      </c>
      <c r="B59" s="99" t="str">
        <f>'대회일수 표시(소년체전)'!B57</f>
        <v>부산</v>
      </c>
      <c r="C59" s="4" t="str">
        <f>'대회일수 표시(소년체전)'!C57</f>
        <v>산악</v>
      </c>
      <c r="D59" s="97" t="s">
        <v>15</v>
      </c>
      <c r="E59" s="97" t="str">
        <f>'대회일수 표시(소년체전)'!D57</f>
        <v>부산국제스포츠클라이밍장</v>
      </c>
      <c r="F59" s="100">
        <v>1</v>
      </c>
      <c r="G59" s="100"/>
      <c r="H59" s="100"/>
      <c r="I59" s="100"/>
      <c r="J59" s="101">
        <f t="shared" si="12"/>
        <v>0</v>
      </c>
      <c r="K59" s="101">
        <f t="shared" si="13"/>
        <v>0</v>
      </c>
      <c r="L59" s="101">
        <f t="shared" si="14"/>
        <v>0</v>
      </c>
      <c r="M59" s="101">
        <f t="shared" si="15"/>
        <v>0</v>
      </c>
      <c r="N59" s="102">
        <f t="shared" si="16"/>
        <v>0</v>
      </c>
      <c r="O59" s="89"/>
    </row>
    <row r="60" spans="1:15" s="103" customFormat="1" ht="34.5" customHeight="1">
      <c r="A60" s="6">
        <v>54</v>
      </c>
      <c r="B60" s="99" t="str">
        <f>'대회일수 표시(소년체전)'!B58</f>
        <v>부산</v>
      </c>
      <c r="C60" s="4" t="str">
        <f>'대회일수 표시(소년체전)'!C58</f>
        <v>스쿼시</v>
      </c>
      <c r="D60" s="97" t="s">
        <v>15</v>
      </c>
      <c r="E60" s="97" t="str">
        <f>'대회일수 표시(소년체전)'!D58</f>
        <v>경성대 스쿼시장</v>
      </c>
      <c r="F60" s="100">
        <v>1</v>
      </c>
      <c r="G60" s="100">
        <v>2</v>
      </c>
      <c r="H60" s="100">
        <v>1</v>
      </c>
      <c r="I60" s="100">
        <v>1</v>
      </c>
      <c r="J60" s="101">
        <f t="shared" si="12"/>
        <v>0</v>
      </c>
      <c r="K60" s="101">
        <f t="shared" si="13"/>
        <v>0</v>
      </c>
      <c r="L60" s="101">
        <f t="shared" si="14"/>
        <v>0</v>
      </c>
      <c r="M60" s="101">
        <f t="shared" si="15"/>
        <v>0</v>
      </c>
      <c r="N60" s="102">
        <f t="shared" si="16"/>
        <v>0</v>
      </c>
      <c r="O60" s="89"/>
    </row>
    <row r="61" spans="1:15" s="103" customFormat="1" ht="34.5" customHeight="1">
      <c r="A61" s="98">
        <v>55</v>
      </c>
      <c r="B61" s="99" t="str">
        <f>'대회일수 표시(소년체전)'!B59</f>
        <v>부산</v>
      </c>
      <c r="C61" s="4" t="str">
        <f>'대회일수 표시(소년체전)'!C59</f>
        <v>e스포츠</v>
      </c>
      <c r="D61" s="97" t="s">
        <v>15</v>
      </c>
      <c r="E61" s="97" t="str">
        <f>'대회일수 표시(소년체전)'!D59</f>
        <v>BUSAN ARENA</v>
      </c>
      <c r="F61" s="100">
        <v>2</v>
      </c>
      <c r="G61" s="100">
        <v>4</v>
      </c>
      <c r="H61" s="100">
        <v>13</v>
      </c>
      <c r="I61" s="100"/>
      <c r="J61" s="101">
        <f t="shared" si="12"/>
        <v>0</v>
      </c>
      <c r="K61" s="101">
        <f t="shared" si="13"/>
        <v>0</v>
      </c>
      <c r="L61" s="101">
        <f t="shared" si="14"/>
        <v>0</v>
      </c>
      <c r="M61" s="101">
        <f t="shared" si="15"/>
        <v>0</v>
      </c>
      <c r="N61" s="102">
        <f t="shared" si="16"/>
        <v>0</v>
      </c>
      <c r="O61" s="89"/>
    </row>
    <row r="62" spans="1:15" s="103" customFormat="1" ht="34.5" customHeight="1">
      <c r="A62" s="6">
        <v>56</v>
      </c>
      <c r="B62" s="109" t="str">
        <f>'대회일수 표시(소년체전)'!B60</f>
        <v>부산</v>
      </c>
      <c r="C62" s="96" t="str">
        <f>'대회일수 표시(소년체전)'!C60</f>
        <v>합기도</v>
      </c>
      <c r="D62" s="110" t="s">
        <v>15</v>
      </c>
      <c r="E62" s="110" t="str">
        <f>'대회일수 표시(소년체전)'!D60</f>
        <v>동의과학대학교</v>
      </c>
      <c r="F62" s="111">
        <v>2</v>
      </c>
      <c r="G62" s="111">
        <v>1</v>
      </c>
      <c r="H62" s="111">
        <v>1</v>
      </c>
      <c r="I62" s="111">
        <v>1</v>
      </c>
      <c r="J62" s="112">
        <f t="shared" si="12"/>
        <v>0</v>
      </c>
      <c r="K62" s="112">
        <f t="shared" si="13"/>
        <v>0</v>
      </c>
      <c r="L62" s="112">
        <f t="shared" si="14"/>
        <v>0</v>
      </c>
      <c r="M62" s="112">
        <f t="shared" si="15"/>
        <v>0</v>
      </c>
      <c r="N62" s="113">
        <f t="shared" si="16"/>
        <v>0</v>
      </c>
      <c r="O62" s="89"/>
    </row>
    <row r="63" spans="1:15" s="103" customFormat="1" ht="34.5" customHeight="1">
      <c r="A63" s="163" t="s">
        <v>169</v>
      </c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89"/>
    </row>
    <row r="64" spans="1:15" s="103" customFormat="1" ht="34.5" customHeight="1">
      <c r="A64" s="114">
        <v>1</v>
      </c>
      <c r="B64" s="115" t="str">
        <f>'대회일수 표시(소년체전)'!B61</f>
        <v>부산</v>
      </c>
      <c r="C64" s="104" t="str">
        <f>'대회일수 표시(소년체전)'!C61</f>
        <v>골볼</v>
      </c>
      <c r="D64" s="116" t="s">
        <v>15</v>
      </c>
      <c r="E64" s="116" t="str">
        <f>'대회일수 표시(소년체전)'!D61</f>
        <v>남구국민체육센터 2관</v>
      </c>
      <c r="F64" s="117">
        <v>1</v>
      </c>
      <c r="G64" s="117">
        <v>1</v>
      </c>
      <c r="H64" s="117">
        <v>5</v>
      </c>
      <c r="I64" s="117">
        <v>1</v>
      </c>
      <c r="J64" s="118">
        <f t="shared" ref="J64:J81" si="17">$F64*$Q$4</f>
        <v>0</v>
      </c>
      <c r="K64" s="118">
        <f t="shared" ref="K64:K81" si="18">$G64*$R$4</f>
        <v>0</v>
      </c>
      <c r="L64" s="118">
        <f t="shared" ref="L64:L81" si="19">$H64*$S$4</f>
        <v>0</v>
      </c>
      <c r="M64" s="118">
        <f t="shared" ref="M64:M81" si="20">$I64*$T$4</f>
        <v>0</v>
      </c>
      <c r="N64" s="119">
        <f t="shared" ref="N64:N81" si="21">SUM(J64:M64)</f>
        <v>0</v>
      </c>
      <c r="O64" s="89"/>
    </row>
    <row r="65" spans="1:15" s="103" customFormat="1" ht="34.5" customHeight="1">
      <c r="A65" s="98">
        <v>2</v>
      </c>
      <c r="B65" s="99" t="str">
        <f>'대회일수 표시(소년체전)'!B62</f>
        <v>부산</v>
      </c>
      <c r="C65" s="4" t="str">
        <f>'대회일수 표시(소년체전)'!C62</f>
        <v>농구</v>
      </c>
      <c r="D65" s="97" t="s">
        <v>15</v>
      </c>
      <c r="E65" s="97" t="str">
        <f>'대회일수 표시(소년체전)'!D62</f>
        <v>사직실내체육관</v>
      </c>
      <c r="F65" s="100">
        <v>2</v>
      </c>
      <c r="G65" s="100">
        <v>2</v>
      </c>
      <c r="H65" s="100">
        <v>2</v>
      </c>
      <c r="I65" s="100">
        <v>2</v>
      </c>
      <c r="J65" s="101">
        <f t="shared" si="17"/>
        <v>0</v>
      </c>
      <c r="K65" s="101">
        <f t="shared" si="18"/>
        <v>0</v>
      </c>
      <c r="L65" s="101">
        <f t="shared" si="19"/>
        <v>0</v>
      </c>
      <c r="M65" s="101">
        <f t="shared" si="20"/>
        <v>0</v>
      </c>
      <c r="N65" s="102">
        <f t="shared" si="21"/>
        <v>0</v>
      </c>
      <c r="O65" s="89"/>
    </row>
    <row r="66" spans="1:15" s="103" customFormat="1" ht="34.5" customHeight="1">
      <c r="A66" s="114">
        <v>3</v>
      </c>
      <c r="B66" s="99" t="str">
        <f>'대회일수 표시(소년체전)'!B63</f>
        <v>부산</v>
      </c>
      <c r="C66" s="4" t="str">
        <f>'대회일수 표시(소년체전)'!C63</f>
        <v>디스크골프</v>
      </c>
      <c r="D66" s="97" t="s">
        <v>15</v>
      </c>
      <c r="E66" s="97" t="str">
        <f>'대회일수 표시(소년체전)'!D63</f>
        <v>기장월드컵빌리지(인조B)</v>
      </c>
      <c r="F66" s="100">
        <v>2</v>
      </c>
      <c r="G66" s="100">
        <v>1</v>
      </c>
      <c r="H66" s="100">
        <v>2</v>
      </c>
      <c r="I66" s="100">
        <v>3</v>
      </c>
      <c r="J66" s="101">
        <f t="shared" si="17"/>
        <v>0</v>
      </c>
      <c r="K66" s="101">
        <f t="shared" si="18"/>
        <v>0</v>
      </c>
      <c r="L66" s="101">
        <f t="shared" si="19"/>
        <v>0</v>
      </c>
      <c r="M66" s="101">
        <f t="shared" si="20"/>
        <v>0</v>
      </c>
      <c r="N66" s="102">
        <f t="shared" si="21"/>
        <v>0</v>
      </c>
      <c r="O66" s="89"/>
    </row>
    <row r="67" spans="1:15" s="103" customFormat="1" ht="34.5" customHeight="1">
      <c r="A67" s="98">
        <v>4</v>
      </c>
      <c r="B67" s="99" t="str">
        <f>'대회일수 표시(소년체전)'!B64</f>
        <v>부산</v>
      </c>
      <c r="C67" s="4" t="str">
        <f>'대회일수 표시(소년체전)'!C64</f>
        <v>배구</v>
      </c>
      <c r="D67" s="97" t="s">
        <v>15</v>
      </c>
      <c r="E67" s="97" t="str">
        <f>'대회일수 표시(소년체전)'!D64</f>
        <v>동의대학교 효민체육관</v>
      </c>
      <c r="F67" s="100">
        <v>1</v>
      </c>
      <c r="G67" s="100">
        <v>1</v>
      </c>
      <c r="H67" s="100">
        <v>4</v>
      </c>
      <c r="I67" s="100">
        <v>1</v>
      </c>
      <c r="J67" s="101">
        <f t="shared" si="17"/>
        <v>0</v>
      </c>
      <c r="K67" s="101">
        <f>$G67*$R$4</f>
        <v>0</v>
      </c>
      <c r="L67" s="101">
        <f t="shared" si="19"/>
        <v>0</v>
      </c>
      <c r="M67" s="101">
        <f t="shared" si="20"/>
        <v>0</v>
      </c>
      <c r="N67" s="102">
        <f t="shared" si="21"/>
        <v>0</v>
      </c>
      <c r="O67" s="89"/>
    </row>
    <row r="68" spans="1:15" s="103" customFormat="1" ht="34.5" customHeight="1">
      <c r="A68" s="114">
        <v>5</v>
      </c>
      <c r="B68" s="99" t="str">
        <f>'대회일수 표시(소년체전)'!B65</f>
        <v>부산</v>
      </c>
      <c r="C68" s="4" t="str">
        <f>'대회일수 표시(소년체전)'!C65</f>
        <v>배드민턴</v>
      </c>
      <c r="D68" s="97" t="s">
        <v>15</v>
      </c>
      <c r="E68" s="97" t="str">
        <f>'대회일수 표시(소년체전)'!D65</f>
        <v>강서실내체육관</v>
      </c>
      <c r="F68" s="100">
        <v>3</v>
      </c>
      <c r="G68" s="100">
        <v>1</v>
      </c>
      <c r="H68" s="100">
        <v>1</v>
      </c>
      <c r="I68" s="100">
        <v>1</v>
      </c>
      <c r="J68" s="101">
        <f t="shared" si="17"/>
        <v>0</v>
      </c>
      <c r="K68" s="101">
        <f t="shared" si="18"/>
        <v>0</v>
      </c>
      <c r="L68" s="101">
        <f t="shared" si="19"/>
        <v>0</v>
      </c>
      <c r="M68" s="101">
        <f t="shared" si="20"/>
        <v>0</v>
      </c>
      <c r="N68" s="102">
        <f t="shared" si="21"/>
        <v>0</v>
      </c>
      <c r="O68" s="89"/>
    </row>
    <row r="69" spans="1:15" s="103" customFormat="1" ht="34.5" customHeight="1">
      <c r="A69" s="98">
        <v>6</v>
      </c>
      <c r="B69" s="99" t="str">
        <f>'대회일수 표시(소년체전)'!B66</f>
        <v>부산</v>
      </c>
      <c r="C69" s="4" t="str">
        <f>'대회일수 표시(소년체전)'!C66</f>
        <v>보치아</v>
      </c>
      <c r="D69" s="97" t="s">
        <v>15</v>
      </c>
      <c r="E69" s="97" t="str">
        <f>'대회일수 표시(소년체전)'!D66</f>
        <v>금정체육관</v>
      </c>
      <c r="F69" s="100">
        <v>2</v>
      </c>
      <c r="G69" s="100">
        <v>2</v>
      </c>
      <c r="H69" s="100">
        <v>2</v>
      </c>
      <c r="I69" s="100">
        <v>1</v>
      </c>
      <c r="J69" s="101">
        <f t="shared" si="17"/>
        <v>0</v>
      </c>
      <c r="K69" s="101">
        <f t="shared" si="18"/>
        <v>0</v>
      </c>
      <c r="L69" s="101">
        <f t="shared" si="19"/>
        <v>0</v>
      </c>
      <c r="M69" s="101">
        <f t="shared" si="20"/>
        <v>0</v>
      </c>
      <c r="N69" s="102">
        <f t="shared" si="21"/>
        <v>0</v>
      </c>
      <c r="O69" s="89"/>
    </row>
    <row r="70" spans="1:15" s="103" customFormat="1" ht="34.5" customHeight="1">
      <c r="A70" s="114">
        <v>7</v>
      </c>
      <c r="B70" s="99" t="str">
        <f>'대회일수 표시(소년체전)'!B67</f>
        <v>부산</v>
      </c>
      <c r="C70" s="4" t="str">
        <f>'대회일수 표시(소년체전)'!C67</f>
        <v>볼링</v>
      </c>
      <c r="D70" s="97" t="s">
        <v>15</v>
      </c>
      <c r="E70" s="97" t="str">
        <f>'대회일수 표시(소년체전)'!D67</f>
        <v>반도볼링장</v>
      </c>
      <c r="F70" s="100">
        <v>3</v>
      </c>
      <c r="G70" s="100"/>
      <c r="H70" s="100">
        <v>2</v>
      </c>
      <c r="I70" s="100"/>
      <c r="J70" s="101">
        <f t="shared" si="17"/>
        <v>0</v>
      </c>
      <c r="K70" s="101">
        <f t="shared" si="18"/>
        <v>0</v>
      </c>
      <c r="L70" s="101">
        <f t="shared" si="19"/>
        <v>0</v>
      </c>
      <c r="M70" s="101">
        <f t="shared" si="20"/>
        <v>0</v>
      </c>
      <c r="N70" s="102">
        <f t="shared" si="21"/>
        <v>0</v>
      </c>
      <c r="O70" s="89"/>
    </row>
    <row r="71" spans="1:15" s="103" customFormat="1" ht="34.5" customHeight="1">
      <c r="A71" s="98">
        <v>8</v>
      </c>
      <c r="B71" s="99" t="str">
        <f>'대회일수 표시(소년체전)'!B68</f>
        <v>부산</v>
      </c>
      <c r="C71" s="4" t="str">
        <f>'대회일수 표시(소년체전)'!C68</f>
        <v>수영</v>
      </c>
      <c r="D71" s="97" t="s">
        <v>15</v>
      </c>
      <c r="E71" s="97" t="str">
        <f>'대회일수 표시(소년체전)'!D68</f>
        <v>사직실내수영장</v>
      </c>
      <c r="F71" s="100">
        <v>1</v>
      </c>
      <c r="G71" s="100"/>
      <c r="H71" s="100">
        <v>1</v>
      </c>
      <c r="I71" s="100">
        <v>1</v>
      </c>
      <c r="J71" s="101">
        <f t="shared" si="17"/>
        <v>0</v>
      </c>
      <c r="K71" s="101">
        <f t="shared" si="18"/>
        <v>0</v>
      </c>
      <c r="L71" s="101">
        <f t="shared" si="19"/>
        <v>0</v>
      </c>
      <c r="M71" s="101">
        <f t="shared" si="20"/>
        <v>0</v>
      </c>
      <c r="N71" s="102">
        <f t="shared" si="21"/>
        <v>0</v>
      </c>
      <c r="O71" s="89"/>
    </row>
    <row r="72" spans="1:15" s="103" customFormat="1" ht="34.5" customHeight="1">
      <c r="A72" s="114">
        <v>9</v>
      </c>
      <c r="B72" s="99" t="str">
        <f>'대회일수 표시(소년체전)'!B69</f>
        <v>부산</v>
      </c>
      <c r="C72" s="4" t="str">
        <f>'대회일수 표시(소년체전)'!C69</f>
        <v>역도</v>
      </c>
      <c r="D72" s="97" t="s">
        <v>15</v>
      </c>
      <c r="E72" s="97" t="str">
        <f>'대회일수 표시(소년체전)'!D69</f>
        <v>부산교육대학교 제1체육관</v>
      </c>
      <c r="F72" s="100">
        <v>2</v>
      </c>
      <c r="G72" s="100">
        <v>1</v>
      </c>
      <c r="H72" s="100">
        <v>5</v>
      </c>
      <c r="I72" s="100">
        <v>4</v>
      </c>
      <c r="J72" s="101">
        <f t="shared" si="17"/>
        <v>0</v>
      </c>
      <c r="K72" s="101">
        <f t="shared" si="18"/>
        <v>0</v>
      </c>
      <c r="L72" s="101">
        <f t="shared" si="19"/>
        <v>0</v>
      </c>
      <c r="M72" s="101">
        <f t="shared" si="20"/>
        <v>0</v>
      </c>
      <c r="N72" s="102">
        <f t="shared" si="21"/>
        <v>0</v>
      </c>
      <c r="O72" s="89"/>
    </row>
    <row r="73" spans="1:15" s="103" customFormat="1" ht="34.5" customHeight="1">
      <c r="A73" s="98">
        <v>10</v>
      </c>
      <c r="B73" s="99" t="str">
        <f>'대회일수 표시(소년체전)'!B70</f>
        <v>부산</v>
      </c>
      <c r="C73" s="4" t="str">
        <f>'대회일수 표시(소년체전)'!C70</f>
        <v>육상</v>
      </c>
      <c r="D73" s="97" t="s">
        <v>15</v>
      </c>
      <c r="E73" s="97" t="str">
        <f>'대회일수 표시(소년체전)'!D70</f>
        <v>아시아드주경기장</v>
      </c>
      <c r="F73" s="100">
        <v>3</v>
      </c>
      <c r="G73" s="100">
        <v>2</v>
      </c>
      <c r="H73" s="100"/>
      <c r="I73" s="100">
        <v>2</v>
      </c>
      <c r="J73" s="101">
        <f t="shared" si="17"/>
        <v>0</v>
      </c>
      <c r="K73" s="101">
        <f t="shared" si="18"/>
        <v>0</v>
      </c>
      <c r="L73" s="101">
        <f t="shared" si="19"/>
        <v>0</v>
      </c>
      <c r="M73" s="101">
        <f t="shared" si="20"/>
        <v>0</v>
      </c>
      <c r="N73" s="102">
        <f t="shared" si="21"/>
        <v>0</v>
      </c>
      <c r="O73" s="89"/>
    </row>
    <row r="74" spans="1:15" s="103" customFormat="1" ht="34.5" customHeight="1">
      <c r="A74" s="114">
        <v>11</v>
      </c>
      <c r="B74" s="99" t="str">
        <f>'대회일수 표시(소년체전)'!B71</f>
        <v>부산</v>
      </c>
      <c r="C74" s="4" t="str">
        <f>'대회일수 표시(소년체전)'!C71</f>
        <v>조정</v>
      </c>
      <c r="D74" s="97" t="s">
        <v>15</v>
      </c>
      <c r="E74" s="97" t="str">
        <f>'대회일수 표시(소년체전)'!D71</f>
        <v>부산은행 연수원</v>
      </c>
      <c r="F74" s="100">
        <v>3</v>
      </c>
      <c r="G74" s="100">
        <v>2</v>
      </c>
      <c r="H74" s="100">
        <v>2</v>
      </c>
      <c r="I74" s="100">
        <v>3</v>
      </c>
      <c r="J74" s="101">
        <f t="shared" si="17"/>
        <v>0</v>
      </c>
      <c r="K74" s="101">
        <f t="shared" si="18"/>
        <v>0</v>
      </c>
      <c r="L74" s="101">
        <f t="shared" si="19"/>
        <v>0</v>
      </c>
      <c r="M74" s="101">
        <f t="shared" si="20"/>
        <v>0</v>
      </c>
      <c r="N74" s="102">
        <f t="shared" si="21"/>
        <v>0</v>
      </c>
      <c r="O74" s="89"/>
    </row>
    <row r="75" spans="1:15" s="103" customFormat="1" ht="34.5" customHeight="1">
      <c r="A75" s="98">
        <v>12</v>
      </c>
      <c r="B75" s="99" t="str">
        <f>'대회일수 표시(소년체전)'!B72</f>
        <v>부산</v>
      </c>
      <c r="C75" s="161" t="str">
        <f>'대회일수 표시(소년체전)'!C72</f>
        <v>축구</v>
      </c>
      <c r="D75" s="97" t="s">
        <v>15</v>
      </c>
      <c r="E75" s="97" t="str">
        <f>'대회일수 표시(소년체전)'!D72</f>
        <v>기장월드컵빌리지(인조A)</v>
      </c>
      <c r="F75" s="157">
        <v>2</v>
      </c>
      <c r="G75" s="157">
        <v>2</v>
      </c>
      <c r="H75" s="157">
        <v>4</v>
      </c>
      <c r="I75" s="157">
        <v>2</v>
      </c>
      <c r="J75" s="159">
        <f t="shared" si="17"/>
        <v>0</v>
      </c>
      <c r="K75" s="159">
        <f t="shared" si="18"/>
        <v>0</v>
      </c>
      <c r="L75" s="159">
        <f t="shared" si="19"/>
        <v>0</v>
      </c>
      <c r="M75" s="159">
        <f t="shared" si="20"/>
        <v>0</v>
      </c>
      <c r="N75" s="168">
        <f t="shared" si="21"/>
        <v>0</v>
      </c>
      <c r="O75" s="89"/>
    </row>
    <row r="76" spans="1:15" s="103" customFormat="1" ht="34.5" customHeight="1">
      <c r="A76" s="114">
        <v>13</v>
      </c>
      <c r="B76" s="99" t="str">
        <f>'대회일수 표시(소년체전)'!B73</f>
        <v>부산</v>
      </c>
      <c r="C76" s="162"/>
      <c r="D76" s="97" t="s">
        <v>15</v>
      </c>
      <c r="E76" s="97" t="str">
        <f>'대회일수 표시(소년체전)'!D73</f>
        <v>기장월드컵빌리지(천연B)</v>
      </c>
      <c r="F76" s="158"/>
      <c r="G76" s="158"/>
      <c r="H76" s="158"/>
      <c r="I76" s="158"/>
      <c r="J76" s="160"/>
      <c r="K76" s="160"/>
      <c r="L76" s="160"/>
      <c r="M76" s="160"/>
      <c r="N76" s="169"/>
      <c r="O76" s="89"/>
    </row>
    <row r="77" spans="1:15" s="103" customFormat="1" ht="34.5" customHeight="1">
      <c r="A77" s="98">
        <v>14</v>
      </c>
      <c r="B77" s="99" t="str">
        <f>'대회일수 표시(소년체전)'!B74</f>
        <v>부산</v>
      </c>
      <c r="C77" s="105" t="str">
        <f>'대회일수 표시(소년체전)'!C74</f>
        <v>탁구</v>
      </c>
      <c r="D77" s="97" t="s">
        <v>15</v>
      </c>
      <c r="E77" s="97" t="str">
        <f>'대회일수 표시(소년체전)'!D74</f>
        <v>기장체육관</v>
      </c>
      <c r="F77" s="100">
        <v>1</v>
      </c>
      <c r="G77" s="100">
        <v>1</v>
      </c>
      <c r="H77" s="100">
        <v>1</v>
      </c>
      <c r="I77" s="100">
        <v>1</v>
      </c>
      <c r="J77" s="101">
        <f>$F77*$Q$4</f>
        <v>0</v>
      </c>
      <c r="K77" s="101">
        <f t="shared" si="18"/>
        <v>0</v>
      </c>
      <c r="L77" s="101">
        <f t="shared" si="19"/>
        <v>0</v>
      </c>
      <c r="M77" s="101">
        <f t="shared" si="20"/>
        <v>0</v>
      </c>
      <c r="N77" s="102">
        <f t="shared" si="21"/>
        <v>0</v>
      </c>
      <c r="O77" s="89"/>
    </row>
    <row r="78" spans="1:15" s="103" customFormat="1" ht="34.5" customHeight="1">
      <c r="A78" s="114">
        <v>15</v>
      </c>
      <c r="B78" s="99" t="str">
        <f>'대회일수 표시(소년체전)'!B75</f>
        <v>부산</v>
      </c>
      <c r="C78" s="4" t="str">
        <f>'대회일수 표시(소년체전)'!C75</f>
        <v>쇼다운</v>
      </c>
      <c r="D78" s="97" t="s">
        <v>15</v>
      </c>
      <c r="E78" s="97" t="str">
        <f>'대회일수 표시(소년체전)'!D75</f>
        <v>부산사회복지종합센터</v>
      </c>
      <c r="F78" s="100">
        <v>1</v>
      </c>
      <c r="G78" s="100">
        <v>2</v>
      </c>
      <c r="H78" s="100">
        <v>2</v>
      </c>
      <c r="I78" s="100">
        <v>1</v>
      </c>
      <c r="J78" s="101">
        <f t="shared" si="17"/>
        <v>0</v>
      </c>
      <c r="K78" s="101">
        <f t="shared" si="18"/>
        <v>0</v>
      </c>
      <c r="L78" s="101">
        <f t="shared" si="19"/>
        <v>0</v>
      </c>
      <c r="M78" s="101">
        <f t="shared" si="20"/>
        <v>0</v>
      </c>
      <c r="N78" s="102">
        <f t="shared" si="21"/>
        <v>0</v>
      </c>
      <c r="O78" s="89"/>
    </row>
    <row r="79" spans="1:15" s="103" customFormat="1" ht="34.5" customHeight="1">
      <c r="A79" s="98">
        <v>16</v>
      </c>
      <c r="B79" s="99" t="str">
        <f>'대회일수 표시(소년체전)'!B76</f>
        <v>부산</v>
      </c>
      <c r="C79" s="4" t="str">
        <f>'대회일수 표시(소년체전)'!C76</f>
        <v>슐런</v>
      </c>
      <c r="D79" s="97" t="s">
        <v>15</v>
      </c>
      <c r="E79" s="97" t="str">
        <f>'대회일수 표시(소년체전)'!D76</f>
        <v>부산대학교 경암체육관</v>
      </c>
      <c r="F79" s="100">
        <v>2</v>
      </c>
      <c r="G79" s="100">
        <v>1</v>
      </c>
      <c r="H79" s="100">
        <v>3</v>
      </c>
      <c r="I79" s="100">
        <v>1</v>
      </c>
      <c r="J79" s="101">
        <f t="shared" si="17"/>
        <v>0</v>
      </c>
      <c r="K79" s="101">
        <f t="shared" si="18"/>
        <v>0</v>
      </c>
      <c r="L79" s="101">
        <f t="shared" si="19"/>
        <v>0</v>
      </c>
      <c r="M79" s="101">
        <f t="shared" si="20"/>
        <v>0</v>
      </c>
      <c r="N79" s="102">
        <f t="shared" si="21"/>
        <v>0</v>
      </c>
      <c r="O79" s="89"/>
    </row>
    <row r="80" spans="1:15" s="103" customFormat="1" ht="34.5" customHeight="1">
      <c r="A80" s="114">
        <v>17</v>
      </c>
      <c r="B80" s="99" t="str">
        <f>'대회일수 표시(소년체전)'!B77</f>
        <v>부산</v>
      </c>
      <c r="C80" s="4" t="str">
        <f>'대회일수 표시(소년체전)'!C77</f>
        <v>플로어볼</v>
      </c>
      <c r="D80" s="97" t="s">
        <v>15</v>
      </c>
      <c r="E80" s="97" t="str">
        <f>'대회일수 표시(소년체전)'!D77</f>
        <v>한마음스포츠센터</v>
      </c>
      <c r="F80" s="100">
        <v>1</v>
      </c>
      <c r="G80" s="100">
        <v>2</v>
      </c>
      <c r="H80" s="100">
        <v>1</v>
      </c>
      <c r="I80" s="100">
        <v>2</v>
      </c>
      <c r="J80" s="101">
        <f t="shared" si="17"/>
        <v>0</v>
      </c>
      <c r="K80" s="101">
        <f t="shared" si="18"/>
        <v>0</v>
      </c>
      <c r="L80" s="101">
        <f t="shared" si="19"/>
        <v>0</v>
      </c>
      <c r="M80" s="101">
        <f t="shared" si="20"/>
        <v>0</v>
      </c>
      <c r="N80" s="102">
        <f t="shared" si="21"/>
        <v>0</v>
      </c>
      <c r="O80" s="89"/>
    </row>
    <row r="81" spans="1:15" s="103" customFormat="1" ht="34.5" customHeight="1">
      <c r="A81" s="98">
        <v>18</v>
      </c>
      <c r="B81" s="99" t="str">
        <f>'대회일수 표시(소년체전)'!B78</f>
        <v>부산</v>
      </c>
      <c r="C81" s="4" t="str">
        <f>'대회일수 표시(소년체전)'!C78</f>
        <v>e스포츠</v>
      </c>
      <c r="D81" s="97" t="s">
        <v>15</v>
      </c>
      <c r="E81" s="97" t="str">
        <f>'대회일수 표시(소년체전)'!D78</f>
        <v>부산전자공업고등학교</v>
      </c>
      <c r="F81" s="100">
        <v>2</v>
      </c>
      <c r="G81" s="100">
        <v>1</v>
      </c>
      <c r="H81" s="100">
        <v>2</v>
      </c>
      <c r="I81" s="100">
        <v>2</v>
      </c>
      <c r="J81" s="101">
        <f t="shared" si="17"/>
        <v>0</v>
      </c>
      <c r="K81" s="101">
        <f t="shared" si="18"/>
        <v>0</v>
      </c>
      <c r="L81" s="101">
        <f t="shared" si="19"/>
        <v>0</v>
      </c>
      <c r="M81" s="101">
        <f t="shared" si="20"/>
        <v>0</v>
      </c>
      <c r="N81" s="102">
        <f t="shared" si="21"/>
        <v>0</v>
      </c>
      <c r="O81" s="89"/>
    </row>
  </sheetData>
  <mergeCells count="36">
    <mergeCell ref="N75:N76"/>
    <mergeCell ref="F75:F76"/>
    <mergeCell ref="Q2:T2"/>
    <mergeCell ref="A1:O1"/>
    <mergeCell ref="A2:E2"/>
    <mergeCell ref="F2:I2"/>
    <mergeCell ref="O2:O3"/>
    <mergeCell ref="M43:M44"/>
    <mergeCell ref="N43:N44"/>
    <mergeCell ref="F43:F46"/>
    <mergeCell ref="G43:G46"/>
    <mergeCell ref="H43:H46"/>
    <mergeCell ref="I43:I46"/>
    <mergeCell ref="J43:J44"/>
    <mergeCell ref="K43:K44"/>
    <mergeCell ref="L43:L44"/>
    <mergeCell ref="J2:M2"/>
    <mergeCell ref="A63:N63"/>
    <mergeCell ref="F41:F42"/>
    <mergeCell ref="G41:G42"/>
    <mergeCell ref="H41:H42"/>
    <mergeCell ref="I41:I42"/>
    <mergeCell ref="F57:F58"/>
    <mergeCell ref="G57:G58"/>
    <mergeCell ref="H57:H58"/>
    <mergeCell ref="I57:I58"/>
    <mergeCell ref="A5:N5"/>
    <mergeCell ref="A45:A46"/>
    <mergeCell ref="G75:G76"/>
    <mergeCell ref="H75:H76"/>
    <mergeCell ref="I75:I76"/>
    <mergeCell ref="M75:M76"/>
    <mergeCell ref="C75:C76"/>
    <mergeCell ref="J75:J76"/>
    <mergeCell ref="K75:K76"/>
    <mergeCell ref="L75:L76"/>
  </mergeCells>
  <phoneticPr fontId="1" type="noConversion"/>
  <pageMargins left="0.7" right="0.7" top="0.75" bottom="0.75" header="0.3" footer="0.3"/>
  <pageSetup paperSize="8" scale="90" fitToHeight="0" orientation="landscape" r:id="rId1"/>
  <rowBreaks count="1" manualBreakCount="1">
    <brk id="2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대회일수 표시(소년체전)</vt:lpstr>
      <vt:lpstr>갑지</vt:lpstr>
      <vt:lpstr>내역서</vt:lpstr>
      <vt:lpstr>전국장애학생(소년)체전 수량조사(안내판)</vt:lpstr>
      <vt:lpstr>갑지!Print_Area</vt:lpstr>
      <vt:lpstr>내역서!Print_Area</vt:lpstr>
      <vt:lpstr>'전국장애학생(소년)체전 수량조사(안내판)'!Print_Area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chonim17@gmail.com</cp:lastModifiedBy>
  <cp:lastPrinted>2025-07-22T06:45:51Z</cp:lastPrinted>
  <dcterms:created xsi:type="dcterms:W3CDTF">2020-02-11T00:36:15Z</dcterms:created>
  <dcterms:modified xsi:type="dcterms:W3CDTF">2026-04-06T01:14:24Z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