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-210" windowWidth="18315" windowHeight="116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Sheet1!$A$4:$CM$81</definedName>
  </definedNames>
  <calcPr calcId="125725"/>
</workbook>
</file>

<file path=xl/calcChain.xml><?xml version="1.0" encoding="utf-8"?>
<calcChain xmlns="http://schemas.openxmlformats.org/spreadsheetml/2006/main">
  <c r="W80" i="1"/>
  <c r="X80"/>
  <c r="S80"/>
  <c r="V80"/>
  <c r="U80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24"/>
  <c r="BI25"/>
  <c r="BI26"/>
  <c r="BI27"/>
  <c r="BI28"/>
  <c r="BI29"/>
  <c r="BI30"/>
  <c r="BI31"/>
  <c r="BI32"/>
  <c r="BI33"/>
  <c r="BI34"/>
  <c r="BI35"/>
  <c r="BI19"/>
  <c r="BI20"/>
  <c r="BI21"/>
  <c r="BI22"/>
  <c r="BI23"/>
  <c r="BI18"/>
  <c r="BI12"/>
  <c r="BH80" l="1"/>
  <c r="CK74"/>
  <c r="T74"/>
  <c r="AU74" s="1"/>
  <c r="AT74" l="1"/>
  <c r="AS74"/>
  <c r="Y74"/>
  <c r="CL74"/>
  <c r="CM74"/>
  <c r="T64" l="1"/>
  <c r="Y64" s="1"/>
  <c r="AU64" l="1"/>
  <c r="AT64"/>
  <c r="AS64"/>
  <c r="CM37" l="1"/>
  <c r="T37"/>
  <c r="Y37" s="1"/>
  <c r="CL37" l="1"/>
  <c r="CK37"/>
  <c r="AT37"/>
  <c r="AU37"/>
  <c r="AS37"/>
  <c r="CM68" l="1"/>
  <c r="T68"/>
  <c r="AU68" s="1"/>
  <c r="CK60"/>
  <c r="T60"/>
  <c r="AS60" s="1"/>
  <c r="CK68" l="1"/>
  <c r="Y68"/>
  <c r="AT68"/>
  <c r="AS68"/>
  <c r="CL68"/>
  <c r="Y60"/>
  <c r="CL60"/>
  <c r="AU60"/>
  <c r="CM60"/>
  <c r="AT60"/>
  <c r="CK36" l="1"/>
  <c r="T36"/>
  <c r="AT36" s="1"/>
  <c r="AS36" l="1"/>
  <c r="Y36"/>
  <c r="CM36"/>
  <c r="AU36"/>
  <c r="CL36"/>
  <c r="CL79" l="1"/>
  <c r="T79"/>
  <c r="AT79" s="1"/>
  <c r="CM78"/>
  <c r="CL78"/>
  <c r="CK78"/>
  <c r="AU78"/>
  <c r="AT78"/>
  <c r="AS78"/>
  <c r="Y78"/>
  <c r="CM77"/>
  <c r="CL77"/>
  <c r="CK77"/>
  <c r="AU77"/>
  <c r="AT77"/>
  <c r="AS77"/>
  <c r="Y77"/>
  <c r="CM76"/>
  <c r="CL76"/>
  <c r="CK76"/>
  <c r="AU76"/>
  <c r="AT76"/>
  <c r="AS76"/>
  <c r="Y76"/>
  <c r="CL75"/>
  <c r="T75"/>
  <c r="AT75" s="1"/>
  <c r="CK73"/>
  <c r="T73"/>
  <c r="AS73" s="1"/>
  <c r="T72"/>
  <c r="AT72" s="1"/>
  <c r="CM71"/>
  <c r="CL71"/>
  <c r="CK71"/>
  <c r="AU71"/>
  <c r="AT71"/>
  <c r="AS71"/>
  <c r="Y71"/>
  <c r="CM70"/>
  <c r="CL70"/>
  <c r="CK70"/>
  <c r="AU70"/>
  <c r="AT70"/>
  <c r="AS70"/>
  <c r="Y70"/>
  <c r="CM69"/>
  <c r="CL69"/>
  <c r="CK69"/>
  <c r="AU69"/>
  <c r="AT69"/>
  <c r="AS69"/>
  <c r="Y69"/>
  <c r="CK67"/>
  <c r="AU67"/>
  <c r="AT67"/>
  <c r="AS67"/>
  <c r="Y67"/>
  <c r="CL66"/>
  <c r="T66"/>
  <c r="AT66" s="1"/>
  <c r="CM65"/>
  <c r="T65"/>
  <c r="AU65" s="1"/>
  <c r="CM64"/>
  <c r="CL64"/>
  <c r="CK64"/>
  <c r="CK63"/>
  <c r="T63"/>
  <c r="Y63" s="1"/>
  <c r="CL72" l="1"/>
  <c r="AS79"/>
  <c r="Y79"/>
  <c r="CM75"/>
  <c r="CK79"/>
  <c r="AU75"/>
  <c r="AS75"/>
  <c r="CK75"/>
  <c r="AU79"/>
  <c r="CM79"/>
  <c r="Y75"/>
  <c r="Y66"/>
  <c r="CK72"/>
  <c r="AU63"/>
  <c r="CM63"/>
  <c r="CL63"/>
  <c r="AT65"/>
  <c r="CK66"/>
  <c r="AS65"/>
  <c r="CL65"/>
  <c r="AS72"/>
  <c r="Y73"/>
  <c r="Y65"/>
  <c r="CK65"/>
  <c r="AS66"/>
  <c r="CM67"/>
  <c r="Y72"/>
  <c r="AU73"/>
  <c r="CM73"/>
  <c r="CL67"/>
  <c r="AU72"/>
  <c r="CM72"/>
  <c r="AT73"/>
  <c r="CL73"/>
  <c r="AT63"/>
  <c r="AS63"/>
  <c r="AU66"/>
  <c r="CM66"/>
  <c r="CM62" l="1"/>
  <c r="CL62"/>
  <c r="CK62"/>
  <c r="AU62"/>
  <c r="AT62"/>
  <c r="AS62"/>
  <c r="Y62"/>
  <c r="CM61"/>
  <c r="T61"/>
  <c r="AU61" s="1"/>
  <c r="CK59"/>
  <c r="T59"/>
  <c r="AS59" s="1"/>
  <c r="CL59" l="1"/>
  <c r="CM59"/>
  <c r="AT61"/>
  <c r="AS61"/>
  <c r="Y61"/>
  <c r="CK61"/>
  <c r="AU59"/>
  <c r="Y59"/>
  <c r="CL61"/>
  <c r="AT59"/>
  <c r="CM58" l="1"/>
  <c r="CL58"/>
  <c r="CK58"/>
  <c r="T58"/>
  <c r="AU58" s="1"/>
  <c r="CM57"/>
  <c r="T57"/>
  <c r="Y57" s="1"/>
  <c r="CK56"/>
  <c r="T56"/>
  <c r="AS56" s="1"/>
  <c r="CM55"/>
  <c r="CL55"/>
  <c r="CK55"/>
  <c r="T55"/>
  <c r="AS55" s="1"/>
  <c r="CL54"/>
  <c r="AU54"/>
  <c r="AT54"/>
  <c r="AS54"/>
  <c r="Y54"/>
  <c r="CL53"/>
  <c r="T53"/>
  <c r="AT53" s="1"/>
  <c r="CM52"/>
  <c r="T52"/>
  <c r="AU52" s="1"/>
  <c r="CM51"/>
  <c r="CL51"/>
  <c r="CK51"/>
  <c r="AU51"/>
  <c r="AT51"/>
  <c r="AS51"/>
  <c r="Y51"/>
  <c r="AS53" l="1"/>
  <c r="Y56"/>
  <c r="CK57"/>
  <c r="CK52"/>
  <c r="Y58"/>
  <c r="CL57"/>
  <c r="AS58"/>
  <c r="Y52"/>
  <c r="Y53"/>
  <c r="CK54"/>
  <c r="AT58"/>
  <c r="AT52"/>
  <c r="CK53"/>
  <c r="Y55"/>
  <c r="AS52"/>
  <c r="CL52"/>
  <c r="AU57"/>
  <c r="AU55"/>
  <c r="AU56"/>
  <c r="CM56"/>
  <c r="AT57"/>
  <c r="AU53"/>
  <c r="CM53"/>
  <c r="CM54"/>
  <c r="AT55"/>
  <c r="AT56"/>
  <c r="CL56"/>
  <c r="AS57"/>
  <c r="CM50" l="1"/>
  <c r="CL50"/>
  <c r="CK50"/>
  <c r="T50"/>
  <c r="AU50" s="1"/>
  <c r="CM49"/>
  <c r="CL49"/>
  <c r="CK49"/>
  <c r="T49"/>
  <c r="AU49" s="1"/>
  <c r="CM48"/>
  <c r="CL48"/>
  <c r="CK48"/>
  <c r="T48"/>
  <c r="AU48" s="1"/>
  <c r="CK47"/>
  <c r="T47"/>
  <c r="Y47" s="1"/>
  <c r="CM46"/>
  <c r="CL46"/>
  <c r="CK46"/>
  <c r="T46"/>
  <c r="Y46" s="1"/>
  <c r="CK45"/>
  <c r="T45"/>
  <c r="AS45" s="1"/>
  <c r="CL44"/>
  <c r="T44"/>
  <c r="AT44" s="1"/>
  <c r="Y49" l="1"/>
  <c r="AT47"/>
  <c r="Y50"/>
  <c r="Y44"/>
  <c r="AS50"/>
  <c r="AS44"/>
  <c r="CM45"/>
  <c r="AT50"/>
  <c r="AT46"/>
  <c r="CL47"/>
  <c r="AS48"/>
  <c r="AT49"/>
  <c r="CM47"/>
  <c r="AT48"/>
  <c r="Y48"/>
  <c r="AS49"/>
  <c r="AU45"/>
  <c r="CK44"/>
  <c r="Y45"/>
  <c r="AU46"/>
  <c r="AU47"/>
  <c r="AU44"/>
  <c r="CL45"/>
  <c r="AS47"/>
  <c r="CM44"/>
  <c r="AT45"/>
  <c r="AS46"/>
  <c r="CL43" l="1"/>
  <c r="T43"/>
  <c r="AU43" s="1"/>
  <c r="CL42"/>
  <c r="T42"/>
  <c r="AU42" s="1"/>
  <c r="CK41"/>
  <c r="T41"/>
  <c r="Y41" s="1"/>
  <c r="Y43" l="1"/>
  <c r="CK42"/>
  <c r="CK43"/>
  <c r="CM41"/>
  <c r="AT42"/>
  <c r="CM42"/>
  <c r="AT43"/>
  <c r="AS43"/>
  <c r="AU41"/>
  <c r="AT41"/>
  <c r="CL41"/>
  <c r="AS42"/>
  <c r="AS41"/>
  <c r="Y42"/>
  <c r="CM43"/>
  <c r="CM40" l="1"/>
  <c r="T40"/>
  <c r="Y40" s="1"/>
  <c r="CK39"/>
  <c r="T39"/>
  <c r="AS39" s="1"/>
  <c r="CM38"/>
  <c r="CL38"/>
  <c r="CK38"/>
  <c r="T38"/>
  <c r="AS38" s="1"/>
  <c r="CK40" l="1"/>
  <c r="CL40"/>
  <c r="AS40"/>
  <c r="CM39"/>
  <c r="CL39"/>
  <c r="AT40"/>
  <c r="Y38"/>
  <c r="Y39"/>
  <c r="AU40"/>
  <c r="AU38"/>
  <c r="AT39"/>
  <c r="AU39"/>
  <c r="AT38"/>
  <c r="CK35" l="1"/>
  <c r="T35"/>
  <c r="AS35" s="1"/>
  <c r="CL34"/>
  <c r="T34"/>
  <c r="AT34" s="1"/>
  <c r="CM33"/>
  <c r="T33"/>
  <c r="AU33" s="1"/>
  <c r="AT33" l="1"/>
  <c r="AS33"/>
  <c r="CL33"/>
  <c r="CK34"/>
  <c r="Y33"/>
  <c r="CK33"/>
  <c r="AS34"/>
  <c r="Y35"/>
  <c r="Y34"/>
  <c r="AU35"/>
  <c r="CM35"/>
  <c r="AU34"/>
  <c r="CM34"/>
  <c r="AT35"/>
  <c r="CL35"/>
  <c r="CM27" l="1"/>
  <c r="T27"/>
  <c r="AU27" s="1"/>
  <c r="CL27" l="1"/>
  <c r="CK27"/>
  <c r="Y27"/>
  <c r="AS27"/>
  <c r="AT27"/>
  <c r="CM26"/>
  <c r="T26"/>
  <c r="AU26" s="1"/>
  <c r="CM25"/>
  <c r="CL25"/>
  <c r="CK25"/>
  <c r="T25"/>
  <c r="AU25" s="1"/>
  <c r="CL24"/>
  <c r="T24"/>
  <c r="AT24" s="1"/>
  <c r="AS26" l="1"/>
  <c r="CK24"/>
  <c r="AT26"/>
  <c r="Y25"/>
  <c r="CM24"/>
  <c r="AT25"/>
  <c r="CL26"/>
  <c r="AS25"/>
  <c r="Y26"/>
  <c r="CK26"/>
  <c r="AS24"/>
  <c r="Y24"/>
  <c r="AU24"/>
  <c r="CM23" l="1"/>
  <c r="CL23"/>
  <c r="CK23"/>
  <c r="AU23"/>
  <c r="AT23"/>
  <c r="AS23"/>
  <c r="Y23"/>
  <c r="CM22"/>
  <c r="CL22"/>
  <c r="CK22"/>
  <c r="AU22"/>
  <c r="AT22"/>
  <c r="AS22"/>
  <c r="Y22"/>
  <c r="CM21"/>
  <c r="CL21"/>
  <c r="CK21"/>
  <c r="AU21"/>
  <c r="AT21"/>
  <c r="AS21"/>
  <c r="Y21"/>
  <c r="CM20"/>
  <c r="CL20"/>
  <c r="CK20"/>
  <c r="AU20"/>
  <c r="AT20"/>
  <c r="AS20"/>
  <c r="Y20"/>
  <c r="CM19"/>
  <c r="CL19"/>
  <c r="CK19"/>
  <c r="AU19"/>
  <c r="AT19"/>
  <c r="AS19"/>
  <c r="Y19"/>
  <c r="CM18"/>
  <c r="CL18"/>
  <c r="CK18"/>
  <c r="AU18"/>
  <c r="AT18"/>
  <c r="AS18"/>
  <c r="Y18"/>
  <c r="BI17" l="1"/>
  <c r="CM17" s="1"/>
  <c r="T17"/>
  <c r="AU17" s="1"/>
  <c r="BI16"/>
  <c r="CM16" s="1"/>
  <c r="T16"/>
  <c r="AS16" s="1"/>
  <c r="CM15"/>
  <c r="CL15"/>
  <c r="CK15"/>
  <c r="T15"/>
  <c r="AS15" s="1"/>
  <c r="CM14"/>
  <c r="CL14"/>
  <c r="CK14"/>
  <c r="T14"/>
  <c r="AS14" s="1"/>
  <c r="CM13"/>
  <c r="CL13"/>
  <c r="CK13"/>
  <c r="AU13"/>
  <c r="AT13"/>
  <c r="AS13"/>
  <c r="Y13"/>
  <c r="CM12"/>
  <c r="CL12"/>
  <c r="CK12"/>
  <c r="T12"/>
  <c r="AU12" s="1"/>
  <c r="BI11"/>
  <c r="CL11" s="1"/>
  <c r="T11"/>
  <c r="AS11" s="1"/>
  <c r="BI10"/>
  <c r="CL10" s="1"/>
  <c r="T10"/>
  <c r="AT10" s="1"/>
  <c r="BI9"/>
  <c r="CL9" s="1"/>
  <c r="T9"/>
  <c r="AU9" l="1"/>
  <c r="CL16"/>
  <c r="Y12"/>
  <c r="Y17"/>
  <c r="CL17"/>
  <c r="CK17"/>
  <c r="AS9"/>
  <c r="Y9"/>
  <c r="Y10"/>
  <c r="CK11"/>
  <c r="CK16"/>
  <c r="AS17"/>
  <c r="CK9"/>
  <c r="CM11"/>
  <c r="AT12"/>
  <c r="AS12"/>
  <c r="AT17"/>
  <c r="AU10"/>
  <c r="AT11"/>
  <c r="CM9"/>
  <c r="AT9"/>
  <c r="AS10"/>
  <c r="CK10"/>
  <c r="Y11"/>
  <c r="Y14"/>
  <c r="Y15"/>
  <c r="Y16"/>
  <c r="AU14"/>
  <c r="AU15"/>
  <c r="AU16"/>
  <c r="AU11"/>
  <c r="AT14"/>
  <c r="AT15"/>
  <c r="CM10"/>
  <c r="AT16"/>
  <c r="BI8" l="1"/>
  <c r="T8"/>
  <c r="AT8" l="1"/>
  <c r="T80"/>
  <c r="CL8"/>
  <c r="BI80"/>
  <c r="CK8"/>
  <c r="AS8"/>
  <c r="Y8"/>
  <c r="AU8"/>
  <c r="CM8"/>
</calcChain>
</file>

<file path=xl/comments1.xml><?xml version="1.0" encoding="utf-8"?>
<comments xmlns="http://schemas.openxmlformats.org/spreadsheetml/2006/main">
  <authors>
    <author>Customer</author>
    <author>Windows User</author>
  </authors>
  <commentList>
    <comment ref="CJ4" authorId="0">
      <text>
        <r>
          <rPr>
            <sz val="10"/>
            <color indexed="81"/>
            <rFont val="Tahoma"/>
            <family val="2"/>
          </rPr>
          <t>2019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장애인거주시설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운영지원사업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국고보조금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지원대상</t>
        </r>
        <r>
          <rPr>
            <sz val="10"/>
            <color indexed="81"/>
            <rFont val="Tahoma"/>
            <family val="2"/>
          </rPr>
          <t>(504</t>
        </r>
        <r>
          <rPr>
            <sz val="10"/>
            <color indexed="81"/>
            <rFont val="돋움"/>
            <family val="3"/>
            <charset val="129"/>
          </rPr>
          <t>개소</t>
        </r>
        <r>
          <rPr>
            <sz val="10"/>
            <color indexed="81"/>
            <rFont val="Tahoma"/>
            <family val="2"/>
          </rPr>
          <t xml:space="preserve">), 
</t>
        </r>
        <r>
          <rPr>
            <sz val="10"/>
            <color indexed="81"/>
            <rFont val="돋움"/>
            <family val="3"/>
            <charset val="129"/>
          </rPr>
          <t>실비입소이용료</t>
        </r>
        <r>
          <rPr>
            <sz val="10"/>
            <color indexed="81"/>
            <rFont val="Tahoma"/>
            <family val="2"/>
          </rPr>
          <t xml:space="preserve">  </t>
        </r>
        <r>
          <rPr>
            <sz val="10"/>
            <color indexed="81"/>
            <rFont val="돋움"/>
            <family val="3"/>
            <charset val="129"/>
          </rPr>
          <t>대상
시설은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별도</t>
        </r>
        <r>
          <rPr>
            <sz val="10"/>
            <color indexed="81"/>
            <rFont val="Tahoma"/>
            <family val="2"/>
          </rPr>
          <t xml:space="preserve"> '</t>
        </r>
        <r>
          <rPr>
            <sz val="10"/>
            <color indexed="81"/>
            <rFont val="돋움"/>
            <family val="3"/>
            <charset val="129"/>
          </rPr>
          <t>실비</t>
        </r>
        <r>
          <rPr>
            <sz val="10"/>
            <color indexed="81"/>
            <rFont val="Tahoma"/>
            <family val="2"/>
          </rPr>
          <t xml:space="preserve">' </t>
        </r>
        <r>
          <rPr>
            <sz val="10"/>
            <color indexed="81"/>
            <rFont val="돋움"/>
            <family val="3"/>
            <charset val="129"/>
          </rPr>
          <t>표기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" authorId="0">
      <text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  <comment ref="AX74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시각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지적시각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<sst xmlns="http://schemas.openxmlformats.org/spreadsheetml/2006/main" count="1134" uniqueCount="690">
  <si>
    <t>연번</t>
    <phoneticPr fontId="1" type="noConversion"/>
  </si>
  <si>
    <t>시군구</t>
    <phoneticPr fontId="1" type="noConversion"/>
  </si>
  <si>
    <t>시설유형</t>
    <phoneticPr fontId="1" type="noConversion"/>
  </si>
  <si>
    <t>법인명</t>
    <phoneticPr fontId="1" type="noConversion"/>
  </si>
  <si>
    <t>대표자명</t>
    <phoneticPr fontId="1" type="noConversion"/>
  </si>
  <si>
    <t>시설장명</t>
    <phoneticPr fontId="1" type="noConversion"/>
  </si>
  <si>
    <t>지자체 설치</t>
    <phoneticPr fontId="1" type="noConversion"/>
  </si>
  <si>
    <t>정원</t>
    <phoneticPr fontId="1" type="noConversion"/>
  </si>
  <si>
    <t>취업</t>
    <phoneticPr fontId="1" type="noConversion"/>
  </si>
  <si>
    <t>사망</t>
    <phoneticPr fontId="1" type="noConversion"/>
  </si>
  <si>
    <t>장애유형</t>
    <phoneticPr fontId="1" type="noConversion"/>
  </si>
  <si>
    <t>언어</t>
    <phoneticPr fontId="1" type="noConversion"/>
  </si>
  <si>
    <t>자폐</t>
    <phoneticPr fontId="1" type="noConversion"/>
  </si>
  <si>
    <t>2급</t>
    <phoneticPr fontId="1" type="noConversion"/>
  </si>
  <si>
    <t>직영</t>
    <phoneticPr fontId="1" type="noConversion"/>
  </si>
  <si>
    <t>원장</t>
    <phoneticPr fontId="1" type="noConversion"/>
  </si>
  <si>
    <t>남</t>
    <phoneticPr fontId="1" type="noConversion"/>
  </si>
  <si>
    <t>보행
훈련사</t>
    <phoneticPr fontId="1" type="noConversion"/>
  </si>
  <si>
    <t>상담
평가요원</t>
    <phoneticPr fontId="1" type="noConversion"/>
  </si>
  <si>
    <t>연고자
위탁</t>
    <phoneticPr fontId="1" type="noConversion"/>
  </si>
  <si>
    <t>시설 주소</t>
    <phoneticPr fontId="1" type="noConversion"/>
  </si>
  <si>
    <t>지체</t>
    <phoneticPr fontId="1" type="noConversion"/>
  </si>
  <si>
    <t>종사자
정원</t>
    <phoneticPr fontId="1" type="noConversion"/>
  </si>
  <si>
    <t>직종별 인원</t>
    <phoneticPr fontId="1" type="noConversion"/>
  </si>
  <si>
    <t>사회복지사 자격</t>
    <phoneticPr fontId="1" type="noConversion"/>
  </si>
  <si>
    <t>종사자 현원</t>
    <phoneticPr fontId="1" type="noConversion"/>
  </si>
  <si>
    <t>성별</t>
    <phoneticPr fontId="1" type="noConversion"/>
  </si>
  <si>
    <t>종사자
현원
소계</t>
    <phoneticPr fontId="1" type="noConversion"/>
  </si>
  <si>
    <t>해당없음
(기타포함)</t>
    <phoneticPr fontId="1" type="noConversion"/>
  </si>
  <si>
    <t>법인유형</t>
    <phoneticPr fontId="1" type="noConversion"/>
  </si>
  <si>
    <t>시각</t>
    <phoneticPr fontId="1" type="noConversion"/>
  </si>
  <si>
    <t>청각언어</t>
    <phoneticPr fontId="1" type="noConversion"/>
  </si>
  <si>
    <t>지적</t>
    <phoneticPr fontId="1" type="noConversion"/>
  </si>
  <si>
    <t>중증</t>
    <phoneticPr fontId="1" type="noConversion"/>
  </si>
  <si>
    <t>영유아</t>
    <phoneticPr fontId="1" type="noConversion"/>
  </si>
  <si>
    <t>단기</t>
    <phoneticPr fontId="1" type="noConversion"/>
  </si>
  <si>
    <t>공동</t>
    <phoneticPr fontId="1" type="noConversion"/>
  </si>
  <si>
    <t>현원</t>
    <phoneticPr fontId="1" type="noConversion"/>
  </si>
  <si>
    <t>수급
( c )</t>
    <phoneticPr fontId="1" type="noConversion"/>
  </si>
  <si>
    <t>무연고
( b )</t>
    <phoneticPr fontId="1" type="noConversion"/>
  </si>
  <si>
    <t>연고
( a )</t>
    <phoneticPr fontId="1" type="noConversion"/>
  </si>
  <si>
    <t>비수급
( d )</t>
    <phoneticPr fontId="1" type="noConversion"/>
  </si>
  <si>
    <t>계
(a+b=c+d)</t>
    <phoneticPr fontId="1" type="noConversion"/>
  </si>
  <si>
    <t>일치여부</t>
    <phoneticPr fontId="1" type="noConversion"/>
  </si>
  <si>
    <t>현원:수급</t>
    <phoneticPr fontId="1" type="noConversion"/>
  </si>
  <si>
    <t>현원:연령,성</t>
    <phoneticPr fontId="1" type="noConversion"/>
  </si>
  <si>
    <t>현원:유형</t>
    <phoneticPr fontId="1" type="noConversion"/>
  </si>
  <si>
    <t>현원:등급</t>
    <phoneticPr fontId="1" type="noConversion"/>
  </si>
  <si>
    <t>현원:조건</t>
    <phoneticPr fontId="1" type="noConversion"/>
  </si>
  <si>
    <t>현원:직종</t>
    <phoneticPr fontId="1" type="noConversion"/>
  </si>
  <si>
    <t>현원:자격</t>
    <phoneticPr fontId="1" type="noConversion"/>
  </si>
  <si>
    <t>정신</t>
    <phoneticPr fontId="1" type="noConversion"/>
  </si>
  <si>
    <t>○</t>
  </si>
  <si>
    <t>○</t>
    <phoneticPr fontId="1" type="noConversion"/>
  </si>
  <si>
    <t>×</t>
  </si>
  <si>
    <t>×</t>
    <phoneticPr fontId="1" type="noConversion"/>
  </si>
  <si>
    <t>지적</t>
  </si>
  <si>
    <t>17년도 입소현황</t>
    <phoneticPr fontId="1" type="noConversion"/>
  </si>
  <si>
    <t>17년도 퇴소현황</t>
    <phoneticPr fontId="1" type="noConversion"/>
  </si>
  <si>
    <t>입소자 입퇴소 현황(2017년 변동 현황)</t>
    <phoneticPr fontId="1" type="noConversion"/>
  </si>
  <si>
    <t>공동</t>
  </si>
  <si>
    <t>만 18세 미만
(99.1.1 이후 출생)</t>
    <phoneticPr fontId="1" type="noConversion"/>
  </si>
  <si>
    <t>만 18세-29세
(88.1.1～98.12.31)</t>
    <phoneticPr fontId="1" type="noConversion"/>
  </si>
  <si>
    <t>만 30세-39세
(78.1.1～87.12.31)</t>
    <phoneticPr fontId="1" type="noConversion"/>
  </si>
  <si>
    <t>만 40-49세
(68.1.1～77.12.31)</t>
    <phoneticPr fontId="1" type="noConversion"/>
  </si>
  <si>
    <t>만 50-64세
(53.1.1～67.12.31)</t>
    <phoneticPr fontId="1" type="noConversion"/>
  </si>
  <si>
    <t>2019년 예산 기준 국고보조금 지원 여부</t>
    <phoneticPr fontId="1" type="noConversion"/>
  </si>
  <si>
    <t>부산</t>
  </si>
  <si>
    <t>서구</t>
  </si>
  <si>
    <t>사회복지법인 천마</t>
  </si>
  <si>
    <t>박근연</t>
  </si>
  <si>
    <t>천마재활원</t>
  </si>
  <si>
    <t>황소진</t>
  </si>
  <si>
    <t>부산시 서구 천해로7번길 55-10</t>
  </si>
  <si>
    <t>051-247-4084</t>
  </si>
  <si>
    <t>051-255-6951</t>
  </si>
  <si>
    <t>일치</t>
  </si>
  <si>
    <t>시각</t>
  </si>
  <si>
    <t>부산시사상구사상로310번길54,유원아파트1동510호</t>
  </si>
  <si>
    <t>단기</t>
  </si>
  <si>
    <t>김구아</t>
  </si>
  <si>
    <t>051-755-5871</t>
  </si>
  <si>
    <t>김문경</t>
  </si>
  <si>
    <t>051-752-5478</t>
  </si>
  <si>
    <t>051-752-5644</t>
  </si>
  <si>
    <t>051-752-0266</t>
  </si>
  <si>
    <t>051-756-0266</t>
  </si>
  <si>
    <t>박상순</t>
  </si>
  <si>
    <t>070-8968-5901</t>
  </si>
  <si>
    <t>051-751-4722</t>
  </si>
  <si>
    <t>박신영</t>
  </si>
  <si>
    <t>051-755-1369</t>
  </si>
  <si>
    <t>051-754-1369</t>
  </si>
  <si>
    <t>수영구</t>
  </si>
  <si>
    <t>장애인예방국민운동본부</t>
  </si>
  <si>
    <t>김상호</t>
  </si>
  <si>
    <t>임영희</t>
  </si>
  <si>
    <t>015-754-8080</t>
  </si>
  <si>
    <t>051-754-0877</t>
  </si>
  <si>
    <t>영도구</t>
  </si>
  <si>
    <t>지체</t>
  </si>
  <si>
    <t>천성아동재활원</t>
  </si>
  <si>
    <t>정문기</t>
  </si>
  <si>
    <t>천성재활원</t>
  </si>
  <si>
    <t>윤경옥</t>
  </si>
  <si>
    <t>사회복지법인천마</t>
  </si>
  <si>
    <t>박근련</t>
  </si>
  <si>
    <t>부산광역시 영도구 일산봉로62 101동 208호(청학동, 미주비치아파트)</t>
  </si>
  <si>
    <t>051-418-8477</t>
  </si>
  <si>
    <t>051-418-8488</t>
  </si>
  <si>
    <t>해운대구</t>
  </si>
  <si>
    <t>한서</t>
  </si>
  <si>
    <t>이상수</t>
  </si>
  <si>
    <t>아하브마을</t>
  </si>
  <si>
    <t>울주군 상북면 명촌길천로58</t>
  </si>
  <si>
    <t>052-264-0137</t>
  </si>
  <si>
    <t>052-264-0139</t>
  </si>
  <si>
    <t>동래원</t>
  </si>
  <si>
    <t>남궁권</t>
  </si>
  <si>
    <t>영광재활원</t>
  </si>
  <si>
    <t>임성희</t>
  </si>
  <si>
    <t>부산광역시해운대구삼어로91번길11</t>
  </si>
  <si>
    <t>051-523-5451</t>
  </si>
  <si>
    <t>051-523-5414</t>
  </si>
  <si>
    <t>천사들의집</t>
  </si>
  <si>
    <t>배명호</t>
  </si>
  <si>
    <t>인덕원</t>
  </si>
  <si>
    <t xml:space="preserve"> 배진우</t>
  </si>
  <si>
    <t>부산광역시 반송로877번길122</t>
  </si>
  <si>
    <t>051-545-3147</t>
  </si>
  <si>
    <t>051-545-3148</t>
  </si>
  <si>
    <t>영유아</t>
  </si>
  <si>
    <t>재)영원한도움의성모회</t>
  </si>
  <si>
    <t>백인실</t>
  </si>
  <si>
    <t>아이들의집</t>
  </si>
  <si>
    <t>최영옥</t>
  </si>
  <si>
    <t>부산광역시 해운대구 운봉길135</t>
  </si>
  <si>
    <t>051-542-5980</t>
  </si>
  <si>
    <t>051-542-7854</t>
  </si>
  <si>
    <t>부산진구</t>
  </si>
  <si>
    <t>개인</t>
  </si>
  <si>
    <t>성보석</t>
  </si>
  <si>
    <t>새들처럼</t>
  </si>
  <si>
    <t>부산광역시 부산진구 양지로17번길 10-1</t>
  </si>
  <si>
    <t>051-809-5670</t>
  </si>
  <si>
    <t>051-867-2565</t>
  </si>
  <si>
    <t>○(개인70%)</t>
  </si>
  <si>
    <t>개인</t>
    <phoneticPr fontId="1" type="noConversion"/>
  </si>
  <si>
    <t>사회복지법인</t>
    <phoneticPr fontId="1" type="noConversion"/>
  </si>
  <si>
    <t>부산시 사하구 낙동남로 1361번길 22 (하단동, 동일연립) 105호</t>
  </si>
  <si>
    <t>사하구</t>
  </si>
  <si>
    <t>정순금</t>
  </si>
  <si>
    <t>사랑의집</t>
  </si>
  <si>
    <t>부산특별시 사하구다대로301장림현대6동111호</t>
  </si>
  <si>
    <t>051-266-3024</t>
  </si>
  <si>
    <t>051-266-4024</t>
  </si>
  <si>
    <t>한성복지재단</t>
  </si>
  <si>
    <t>강여정</t>
  </si>
  <si>
    <t>해피스쿨</t>
  </si>
  <si>
    <t>기장군 정관읍 병산로 42-18</t>
  </si>
  <si>
    <t>성우복지재단</t>
  </si>
  <si>
    <t>이태우</t>
  </si>
  <si>
    <t>성우해피홈</t>
  </si>
  <si>
    <t>기장군 장안읍 대룡2길 45-1</t>
  </si>
  <si>
    <t>대성원</t>
  </si>
  <si>
    <t>정맹식</t>
  </si>
  <si>
    <t>대성한울타리</t>
  </si>
  <si>
    <t>기장군 일광면 장곡길 27-1</t>
  </si>
  <si>
    <t>기장군</t>
  </si>
  <si>
    <t>채움장애복지재단</t>
  </si>
  <si>
    <t>이봉연</t>
  </si>
  <si>
    <t>늘채움</t>
  </si>
  <si>
    <t>기장군 기장읍 차성로417번길5, 101동 203호</t>
  </si>
  <si>
    <t>051-723-0911</t>
  </si>
  <si>
    <t>051-723-0910</t>
  </si>
  <si>
    <t>다채움</t>
  </si>
  <si>
    <t>기장군 기장읍 차성로417번길5, 101동 301호</t>
  </si>
  <si>
    <t>051-723-0915</t>
  </si>
  <si>
    <t>051-723-0913</t>
  </si>
  <si>
    <t>강서구</t>
  </si>
  <si>
    <t>인혜</t>
  </si>
  <si>
    <t>이금주</t>
  </si>
  <si>
    <t>인혜원</t>
  </si>
  <si>
    <t>부산 강서구 대저중앙로394번가길29</t>
  </si>
  <si>
    <t>051-971-9209</t>
  </si>
  <si>
    <t>051-972-9209</t>
  </si>
  <si>
    <t>2017.02.24.</t>
  </si>
  <si>
    <t>중증</t>
  </si>
  <si>
    <t>사회복지법인 진애원</t>
  </si>
  <si>
    <t>진애생활복지원</t>
  </si>
  <si>
    <t>051-971-7718</t>
  </si>
  <si>
    <t>051-971-7769</t>
  </si>
  <si>
    <t>2010.05.17</t>
  </si>
  <si>
    <t>실비</t>
  </si>
  <si>
    <t>베데스다</t>
  </si>
  <si>
    <t>김문훈</t>
  </si>
  <si>
    <t>은송의집</t>
  </si>
  <si>
    <t>김인혜</t>
  </si>
  <si>
    <t>경상남도 김해시 상동면 장척로 611-21</t>
  </si>
  <si>
    <t>055-724-2341</t>
  </si>
  <si>
    <t>055-724-2340</t>
  </si>
  <si>
    <t>2007.03.19</t>
  </si>
  <si>
    <t>최영선</t>
    <phoneticPr fontId="1" type="noConversion"/>
  </si>
  <si>
    <t>사복</t>
    <phoneticPr fontId="1" type="noConversion"/>
  </si>
  <si>
    <t>시도</t>
    <phoneticPr fontId="1" type="noConversion"/>
  </si>
  <si>
    <t>시설유형</t>
    <phoneticPr fontId="1" type="noConversion"/>
  </si>
  <si>
    <t>법인현황</t>
    <phoneticPr fontId="1" type="noConversion"/>
  </si>
  <si>
    <t>시설현황</t>
    <phoneticPr fontId="1" type="noConversion"/>
  </si>
  <si>
    <t>운영주체</t>
    <phoneticPr fontId="1" type="noConversion"/>
  </si>
  <si>
    <t>입소 현황</t>
    <phoneticPr fontId="1" type="noConversion"/>
  </si>
  <si>
    <t>연령 및 성별</t>
    <phoneticPr fontId="1" type="noConversion"/>
  </si>
  <si>
    <t>장애유형 및 등급</t>
    <phoneticPr fontId="1" type="noConversion"/>
  </si>
  <si>
    <t>민간 설치</t>
    <phoneticPr fontId="1" type="noConversion"/>
  </si>
  <si>
    <t>장애등급</t>
    <phoneticPr fontId="1" type="noConversion"/>
  </si>
  <si>
    <t>근로조건</t>
    <phoneticPr fontId="1" type="noConversion"/>
  </si>
  <si>
    <t>시설명</t>
    <phoneticPr fontId="1" type="noConversion"/>
  </si>
  <si>
    <t>전화번호</t>
    <phoneticPr fontId="1" type="noConversion"/>
  </si>
  <si>
    <t>팩스번호</t>
    <phoneticPr fontId="1" type="noConversion"/>
  </si>
  <si>
    <t>설치신고일</t>
    <phoneticPr fontId="1" type="noConversion"/>
  </si>
  <si>
    <t>위탁</t>
    <phoneticPr fontId="1" type="noConversion"/>
  </si>
  <si>
    <t>기타법인</t>
    <phoneticPr fontId="1" type="noConversion"/>
  </si>
  <si>
    <t>무연고자</t>
    <phoneticPr fontId="1" type="noConversion"/>
  </si>
  <si>
    <t>연고자
인도</t>
    <phoneticPr fontId="1" type="noConversion"/>
  </si>
  <si>
    <t>전원</t>
    <phoneticPr fontId="1" type="noConversion"/>
  </si>
  <si>
    <t>기타</t>
    <phoneticPr fontId="1" type="noConversion"/>
  </si>
  <si>
    <t>여</t>
    <phoneticPr fontId="1" type="noConversion"/>
  </si>
  <si>
    <t>지체</t>
    <phoneticPr fontId="1" type="noConversion"/>
  </si>
  <si>
    <t>뇌병변</t>
    <phoneticPr fontId="1" type="noConversion"/>
  </si>
  <si>
    <t>청각</t>
    <phoneticPr fontId="1" type="noConversion"/>
  </si>
  <si>
    <t>1급</t>
    <phoneticPr fontId="1" type="noConversion"/>
  </si>
  <si>
    <t>3급이상</t>
    <phoneticPr fontId="1" type="noConversion"/>
  </si>
  <si>
    <t>정규직</t>
    <phoneticPr fontId="1" type="noConversion"/>
  </si>
  <si>
    <t>비정규직</t>
    <phoneticPr fontId="1" type="noConversion"/>
  </si>
  <si>
    <t>사무국장</t>
    <phoneticPr fontId="1" type="noConversion"/>
  </si>
  <si>
    <t>사무원</t>
    <phoneticPr fontId="1" type="noConversion"/>
  </si>
  <si>
    <t>시설
관리인</t>
    <phoneticPr fontId="1" type="noConversion"/>
  </si>
  <si>
    <t>사회
재활교사</t>
    <phoneticPr fontId="1" type="noConversion"/>
  </si>
  <si>
    <t>영양사</t>
    <phoneticPr fontId="1" type="noConversion"/>
  </si>
  <si>
    <t>간호사</t>
    <phoneticPr fontId="1" type="noConversion"/>
  </si>
  <si>
    <t>물리
치료사</t>
    <phoneticPr fontId="1" type="noConversion"/>
  </si>
  <si>
    <t>작업
치료사</t>
    <phoneticPr fontId="1" type="noConversion"/>
  </si>
  <si>
    <t>청능
치료사</t>
    <phoneticPr fontId="1" type="noConversion"/>
  </si>
  <si>
    <t>언어
치료사</t>
    <phoneticPr fontId="1" type="noConversion"/>
  </si>
  <si>
    <t>생활
지도원</t>
    <phoneticPr fontId="1" type="noConversion"/>
  </si>
  <si>
    <t>조리원</t>
    <phoneticPr fontId="1" type="noConversion"/>
  </si>
  <si>
    <t>위생원</t>
    <phoneticPr fontId="1" type="noConversion"/>
  </si>
  <si>
    <t>촉탁의사</t>
    <phoneticPr fontId="1" type="noConversion"/>
  </si>
  <si>
    <t>3급</t>
    <phoneticPr fontId="1" type="noConversion"/>
  </si>
  <si>
    <t>서구</t>
    <phoneticPr fontId="1" type="noConversion"/>
  </si>
  <si>
    <t>사회복지법인 부산라이트하우스</t>
    <phoneticPr fontId="1" type="noConversion"/>
  </si>
  <si>
    <t>사복</t>
    <phoneticPr fontId="1" type="noConversion"/>
  </si>
  <si>
    <t>표신옥</t>
    <phoneticPr fontId="1" type="noConversion"/>
  </si>
  <si>
    <t>부산라이트하우스</t>
    <phoneticPr fontId="1" type="noConversion"/>
  </si>
  <si>
    <t>이준혁</t>
    <phoneticPr fontId="1" type="noConversion"/>
  </si>
  <si>
    <t>부산광역시 서구 충무대로 73</t>
    <phoneticPr fontId="1" type="noConversion"/>
  </si>
  <si>
    <t>051-256-3096</t>
    <phoneticPr fontId="1" type="noConversion"/>
  </si>
  <si>
    <t>051-256-3519</t>
    <phoneticPr fontId="1" type="noConversion"/>
  </si>
  <si>
    <t>사상구</t>
    <phoneticPr fontId="1" type="noConversion"/>
  </si>
  <si>
    <t>공동</t>
    <phoneticPr fontId="1" type="noConversion"/>
  </si>
  <si>
    <t>개인</t>
    <phoneticPr fontId="1" type="noConversion"/>
  </si>
  <si>
    <t>박병선</t>
    <phoneticPr fontId="1" type="noConversion"/>
  </si>
  <si>
    <t>꾸미네집공동생활가정</t>
    <phoneticPr fontId="1" type="noConversion"/>
  </si>
  <si>
    <t>부산광역시 사상구 백양대로879,102동105호(모라동,동원아프트)</t>
    <phoneticPr fontId="1" type="noConversion"/>
  </si>
  <si>
    <t>051-323-4800</t>
    <phoneticPr fontId="1" type="noConversion"/>
  </si>
  <si>
    <t>051-323-4805</t>
    <phoneticPr fontId="1" type="noConversion"/>
  </si>
  <si>
    <t>○</t>
    <phoneticPr fontId="1" type="noConversion"/>
  </si>
  <si>
    <t>꾸미네사랑방공동생활가정</t>
    <phoneticPr fontId="1" type="noConversion"/>
  </si>
  <si>
    <t>부산광역시 사상구 백양대로 846,2-105(모라동,무학아파트)</t>
    <phoneticPr fontId="1" type="noConversion"/>
  </si>
  <si>
    <t>051-302-0300</t>
    <phoneticPr fontId="1" type="noConversion"/>
  </si>
  <si>
    <t>051-302-0400</t>
    <phoneticPr fontId="1" type="noConversion"/>
  </si>
  <si>
    <t>세계밀알연합</t>
    <phoneticPr fontId="1" type="noConversion"/>
  </si>
  <si>
    <t>사단</t>
    <phoneticPr fontId="1" type="noConversion"/>
  </si>
  <si>
    <t>이재서</t>
    <phoneticPr fontId="1" type="noConversion"/>
  </si>
  <si>
    <t>밀알의집공동생활가정</t>
    <phoneticPr fontId="1" type="noConversion"/>
  </si>
  <si>
    <t>남재중</t>
    <phoneticPr fontId="1" type="noConversion"/>
  </si>
  <si>
    <t>부산시 사상구 주감로 207-6 창우블루빌 2005호</t>
    <phoneticPr fontId="1" type="noConversion"/>
  </si>
  <si>
    <t>051-311-6229</t>
    <phoneticPr fontId="1" type="noConversion"/>
  </si>
  <si>
    <t>051-642-6224</t>
    <phoneticPr fontId="1" type="noConversion"/>
  </si>
  <si>
    <t>한국지적장애인복지협회</t>
    <phoneticPr fontId="1" type="noConversion"/>
  </si>
  <si>
    <t>조용선</t>
    <phoneticPr fontId="1" type="noConversion"/>
  </si>
  <si>
    <t>진주홈공동생활가정</t>
    <phoneticPr fontId="1" type="noConversion"/>
  </si>
  <si>
    <t>051-342-6864</t>
    <phoneticPr fontId="1" type="noConversion"/>
  </si>
  <si>
    <t>양성수</t>
    <phoneticPr fontId="1" type="noConversion"/>
  </si>
  <si>
    <t>체리동산공동생활가정</t>
    <phoneticPr fontId="1" type="noConversion"/>
  </si>
  <si>
    <t>부산 사상구 가야대로 366번길(107)주례동</t>
    <phoneticPr fontId="1" type="noConversion"/>
  </si>
  <si>
    <t>051-311-7006</t>
    <phoneticPr fontId="1" type="noConversion"/>
  </si>
  <si>
    <t>051-326-7008</t>
    <phoneticPr fontId="1" type="noConversion"/>
  </si>
  <si>
    <t>체리동산공동생활가정2호</t>
    <phoneticPr fontId="1" type="noConversion"/>
  </si>
  <si>
    <t>부산시 사상구 가야대로 366번길 109 은하맨션 B동 202호</t>
    <phoneticPr fontId="1" type="noConversion"/>
  </si>
  <si>
    <t>051-312-7005</t>
    <phoneticPr fontId="1" type="noConversion"/>
  </si>
  <si>
    <t>체리동산공동생활가정3호</t>
    <phoneticPr fontId="1" type="noConversion"/>
  </si>
  <si>
    <t>부산광역시 사상구 가야대로 366번길 105(주례동)</t>
    <phoneticPr fontId="1" type="noConversion"/>
  </si>
  <si>
    <t>051-313-7002</t>
    <phoneticPr fontId="1" type="noConversion"/>
  </si>
  <si>
    <t>선우</t>
    <phoneticPr fontId="1" type="noConversion"/>
  </si>
  <si>
    <t>들꽃단기보호시설</t>
    <phoneticPr fontId="1" type="noConversion"/>
  </si>
  <si>
    <t>부산 사상구 모라로 110번길 25,6층</t>
    <phoneticPr fontId="1" type="noConversion"/>
  </si>
  <si>
    <t>051-302-6013</t>
    <phoneticPr fontId="1" type="noConversion"/>
  </si>
  <si>
    <t>051-305-6014</t>
    <phoneticPr fontId="1" type="noConversion"/>
  </si>
  <si>
    <t>지적</t>
    <phoneticPr fontId="1" type="noConversion"/>
  </si>
  <si>
    <t>정향복지재단</t>
    <phoneticPr fontId="1" type="noConversion"/>
  </si>
  <si>
    <t>차정연</t>
    <phoneticPr fontId="1" type="noConversion"/>
  </si>
  <si>
    <t>라온누리</t>
    <phoneticPr fontId="1" type="noConversion"/>
  </si>
  <si>
    <t>문다영</t>
    <phoneticPr fontId="1" type="noConversion"/>
  </si>
  <si>
    <t>부산시 사상구 대동로34-25, 101동 107호 외 8곳</t>
    <phoneticPr fontId="1" type="noConversion"/>
  </si>
  <si>
    <t>051-312-1365</t>
    <phoneticPr fontId="1" type="noConversion"/>
  </si>
  <si>
    <t>051-312-1359</t>
    <phoneticPr fontId="1" type="noConversion"/>
  </si>
  <si>
    <t>수영구</t>
    <phoneticPr fontId="1" type="noConversion"/>
  </si>
  <si>
    <t>부산장애인부모회</t>
    <phoneticPr fontId="1" type="noConversion"/>
  </si>
  <si>
    <t>사단</t>
    <phoneticPr fontId="17" type="noConversion"/>
  </si>
  <si>
    <t>옥광순</t>
    <phoneticPr fontId="1" type="noConversion"/>
  </si>
  <si>
    <t>참사랑공동생활가정</t>
    <phoneticPr fontId="1" type="noConversion"/>
  </si>
  <si>
    <t>부산 수영구 남천바다로21번길 83, 1동 105호(광안동)</t>
    <phoneticPr fontId="1" type="noConversion"/>
  </si>
  <si>
    <t>수영구</t>
    <phoneticPr fontId="1" type="noConversion"/>
  </si>
  <si>
    <t>공동</t>
    <phoneticPr fontId="1" type="noConversion"/>
  </si>
  <si>
    <t>개인</t>
    <phoneticPr fontId="1" type="noConversion"/>
  </si>
  <si>
    <t>사랑나눔터장애인공동생활가정</t>
    <phoneticPr fontId="1" type="noConversion"/>
  </si>
  <si>
    <t>부산 수영구 수미로42번길 20 1층(수영동)</t>
    <phoneticPr fontId="1" type="noConversion"/>
  </si>
  <si>
    <t>수영구</t>
    <phoneticPr fontId="1" type="noConversion"/>
  </si>
  <si>
    <t>공동</t>
    <phoneticPr fontId="1" type="noConversion"/>
  </si>
  <si>
    <t>개인</t>
    <phoneticPr fontId="1" type="noConversion"/>
  </si>
  <si>
    <t>한빛장애인공동생활가정</t>
    <phoneticPr fontId="1" type="noConversion"/>
  </si>
  <si>
    <t>부산 수영구 수미로42번길 20 2층(수영동)</t>
    <phoneticPr fontId="1" type="noConversion"/>
  </si>
  <si>
    <t>나사함복지재단</t>
    <phoneticPr fontId="1" type="noConversion"/>
  </si>
  <si>
    <t>사복</t>
    <phoneticPr fontId="1" type="noConversion"/>
  </si>
  <si>
    <t>방대유</t>
    <phoneticPr fontId="1" type="noConversion"/>
  </si>
  <si>
    <t>나사함사랑공동가정</t>
    <phoneticPr fontId="1" type="noConversion"/>
  </si>
  <si>
    <t>부산 수영구 망미번영로16번나길38-11(광안동)</t>
    <phoneticPr fontId="1" type="noConversion"/>
  </si>
  <si>
    <t>수영구</t>
    <phoneticPr fontId="1" type="noConversion"/>
  </si>
  <si>
    <t>공동</t>
    <phoneticPr fontId="1" type="noConversion"/>
  </si>
  <si>
    <t>개인</t>
    <phoneticPr fontId="1" type="noConversion"/>
  </si>
  <si>
    <t>솔빛길 공동생활가정</t>
    <phoneticPr fontId="17" type="noConversion"/>
  </si>
  <si>
    <t>부산 수영구과정로61번길35(망미동)</t>
    <phoneticPr fontId="1" type="noConversion"/>
  </si>
  <si>
    <t>사단</t>
    <phoneticPr fontId="1" type="noConversion"/>
  </si>
  <si>
    <t>편안한집장애인공동생활가정</t>
    <phoneticPr fontId="1" type="noConversion"/>
  </si>
  <si>
    <t>부산 수영구 광안로49번길 63-13(광안동)</t>
    <phoneticPr fontId="1" type="noConversion"/>
  </si>
  <si>
    <t>북구</t>
    <phoneticPr fontId="1" type="noConversion"/>
  </si>
  <si>
    <t>평화의집</t>
    <phoneticPr fontId="1" type="noConversion"/>
  </si>
  <si>
    <t>사복</t>
    <phoneticPr fontId="1" type="noConversion"/>
  </si>
  <si>
    <t>정영희</t>
    <phoneticPr fontId="1" type="noConversion"/>
  </si>
  <si>
    <t>한우섭</t>
    <phoneticPr fontId="1" type="noConversion"/>
  </si>
  <si>
    <t>부산 북구 양달로 65</t>
    <phoneticPr fontId="1" type="noConversion"/>
  </si>
  <si>
    <t>051-331-4344</t>
    <phoneticPr fontId="1" type="noConversion"/>
  </si>
  <si>
    <t>051-332-6310</t>
    <phoneticPr fontId="1" type="noConversion"/>
  </si>
  <si>
    <t>부산시각장애인
복지연합회</t>
    <phoneticPr fontId="1" type="noConversion"/>
  </si>
  <si>
    <t>사단</t>
    <phoneticPr fontId="1" type="noConversion"/>
  </si>
  <si>
    <t>김복명</t>
    <phoneticPr fontId="1" type="noConversion"/>
  </si>
  <si>
    <t>부산시각장애인복지관 부설 '다솜의 집'</t>
    <phoneticPr fontId="1" type="noConversion"/>
  </si>
  <si>
    <t>김장민</t>
    <phoneticPr fontId="1" type="noConversion"/>
  </si>
  <si>
    <t>부산시 북구 시랑로 131번길 24</t>
    <phoneticPr fontId="1" type="noConversion"/>
  </si>
  <si>
    <t>051-338-5565</t>
    <phoneticPr fontId="1" type="noConversion"/>
  </si>
  <si>
    <t>051-341-1346</t>
    <phoneticPr fontId="1" type="noConversion"/>
  </si>
  <si>
    <t>○</t>
    <phoneticPr fontId="1" type="noConversion"/>
  </si>
  <si>
    <t>공동</t>
    <phoneticPr fontId="1" type="noConversion"/>
  </si>
  <si>
    <t>부산장애인부모회</t>
    <phoneticPr fontId="1" type="noConversion"/>
  </si>
  <si>
    <t>옥광순</t>
    <phoneticPr fontId="1" type="noConversion"/>
  </si>
  <si>
    <t>다울 장애인공동생활가정</t>
    <phoneticPr fontId="1" type="noConversion"/>
  </si>
  <si>
    <t>유용봉</t>
    <phoneticPr fontId="1" type="noConversion"/>
  </si>
  <si>
    <t>부산시 북구 은행나무로36번길
104 , 8동 107호(일동아파트)</t>
    <phoneticPr fontId="1" type="noConversion"/>
  </si>
  <si>
    <t>051-337-3482</t>
    <phoneticPr fontId="1" type="noConversion"/>
  </si>
  <si>
    <t>051-337-3483</t>
    <phoneticPr fontId="1" type="noConversion"/>
  </si>
  <si>
    <t>사복</t>
    <phoneticPr fontId="1" type="noConversion"/>
  </si>
  <si>
    <t>부산광역시 영도구 일산봉로95</t>
    <phoneticPr fontId="17" type="noConversion"/>
  </si>
  <si>
    <t>051-413-4408</t>
    <phoneticPr fontId="17" type="noConversion"/>
  </si>
  <si>
    <t>051-418-4418</t>
    <phoneticPr fontId="17" type="noConversion"/>
  </si>
  <si>
    <t>공동</t>
    <phoneticPr fontId="1" type="noConversion"/>
  </si>
  <si>
    <t>사복</t>
    <phoneticPr fontId="17" type="noConversion"/>
  </si>
  <si>
    <t>천마홈 공동생활가정 두드림</t>
    <phoneticPr fontId="17" type="noConversion"/>
  </si>
  <si>
    <t>사복</t>
    <phoneticPr fontId="1" type="noConversion"/>
  </si>
  <si>
    <t>사복</t>
    <phoneticPr fontId="1" type="noConversion"/>
  </si>
  <si>
    <t>사복</t>
    <phoneticPr fontId="1" type="noConversion"/>
  </si>
  <si>
    <t>재단</t>
    <phoneticPr fontId="1" type="noConversion"/>
  </si>
  <si>
    <t>해운대구</t>
    <phoneticPr fontId="1" type="noConversion"/>
  </si>
  <si>
    <t>사랑장애인총협의회</t>
    <phoneticPr fontId="1" type="noConversion"/>
  </si>
  <si>
    <t>사단</t>
    <phoneticPr fontId="1" type="noConversion"/>
  </si>
  <si>
    <t>홍영표</t>
    <phoneticPr fontId="1" type="noConversion"/>
  </si>
  <si>
    <t>사랑의울타리</t>
    <phoneticPr fontId="1" type="noConversion"/>
  </si>
  <si>
    <t>오지선</t>
    <phoneticPr fontId="1" type="noConversion"/>
  </si>
  <si>
    <t>부산시 해운대구 신반송로 96, 301동 103호 (반송동, 삼한3차@)</t>
    <phoneticPr fontId="1" type="noConversion"/>
  </si>
  <si>
    <t>051-544-6389</t>
    <phoneticPr fontId="1" type="noConversion"/>
  </si>
  <si>
    <t>051-545-6389</t>
    <phoneticPr fontId="1" type="noConversion"/>
  </si>
  <si>
    <t>○</t>
    <phoneticPr fontId="1" type="noConversion"/>
  </si>
  <si>
    <t>한국뇌병변장애인인권협회</t>
    <phoneticPr fontId="1" type="noConversion"/>
  </si>
  <si>
    <t>변경택</t>
    <phoneticPr fontId="1" type="noConversion"/>
  </si>
  <si>
    <t>자립형공동생활가정 자립주택 바람2</t>
    <phoneticPr fontId="1" type="noConversion"/>
  </si>
  <si>
    <t>황휘</t>
    <phoneticPr fontId="1" type="noConversion"/>
  </si>
  <si>
    <t>부산시 해운대구 선수촌로 122 아시아선수촌아파트 102동 101호</t>
    <phoneticPr fontId="1" type="noConversion"/>
  </si>
  <si>
    <t>010-2255-8976</t>
    <phoneticPr fontId="1" type="noConversion"/>
  </si>
  <si>
    <t>-</t>
    <phoneticPr fontId="1" type="noConversion"/>
  </si>
  <si>
    <t>개인</t>
    <phoneticPr fontId="1" type="noConversion"/>
  </si>
  <si>
    <t>베데스다의집</t>
    <phoneticPr fontId="1" type="noConversion"/>
  </si>
  <si>
    <t>김용원</t>
    <phoneticPr fontId="1" type="noConversion"/>
  </si>
  <si>
    <t>부산시 해운대구 우동2로 88,1-101(신동비치)</t>
    <phoneticPr fontId="1" type="noConversion"/>
  </si>
  <si>
    <t>051-731-3268</t>
    <phoneticPr fontId="1" type="noConversion"/>
  </si>
  <si>
    <t>051-731-3269</t>
    <phoneticPr fontId="1" type="noConversion"/>
  </si>
  <si>
    <t>부산진구</t>
    <phoneticPr fontId="1" type="noConversion"/>
  </si>
  <si>
    <t>사회복지법인 신애재활원</t>
    <phoneticPr fontId="1" type="noConversion"/>
  </si>
  <si>
    <t>사복</t>
    <phoneticPr fontId="1" type="noConversion"/>
  </si>
  <si>
    <t>박상근</t>
    <phoneticPr fontId="1" type="noConversion"/>
  </si>
  <si>
    <t>신애재활원</t>
    <phoneticPr fontId="1" type="noConversion"/>
  </si>
  <si>
    <t>박병일</t>
    <phoneticPr fontId="1" type="noConversion"/>
  </si>
  <si>
    <t>부산시 부산진구 성지로62번길 40</t>
    <phoneticPr fontId="1" type="noConversion"/>
  </si>
  <si>
    <t>051-816-9128</t>
    <phoneticPr fontId="1" type="noConversion"/>
  </si>
  <si>
    <t>051-816-9137</t>
    <phoneticPr fontId="1" type="noConversion"/>
  </si>
  <si>
    <t>부산진구</t>
    <phoneticPr fontId="1" type="noConversion"/>
  </si>
  <si>
    <t>(재)성프란치스꼬수녀회</t>
    <phoneticPr fontId="1" type="noConversion"/>
  </si>
  <si>
    <t>재단</t>
    <phoneticPr fontId="1" type="noConversion"/>
  </si>
  <si>
    <t>조병희</t>
    <phoneticPr fontId="1" type="noConversion"/>
  </si>
  <si>
    <t>헬렌의 집</t>
    <phoneticPr fontId="1" type="noConversion"/>
  </si>
  <si>
    <t>정성윤</t>
    <phoneticPr fontId="1" type="noConversion"/>
  </si>
  <si>
    <t>부산광역시 부산진구 양지로29, 성모여고 內 헬렌의 집</t>
    <phoneticPr fontId="1" type="noConversion"/>
  </si>
  <si>
    <t>051-852-1055</t>
    <phoneticPr fontId="1" type="noConversion"/>
  </si>
  <si>
    <t>051-852-1056</t>
    <phoneticPr fontId="1" type="noConversion"/>
  </si>
  <si>
    <t>2009.05.28</t>
    <phoneticPr fontId="1" type="noConversion"/>
  </si>
  <si>
    <t>○</t>
    <phoneticPr fontId="1" type="noConversion"/>
  </si>
  <si>
    <t>로사리오카리타스</t>
    <phoneticPr fontId="1" type="noConversion"/>
  </si>
  <si>
    <t>김명서</t>
    <phoneticPr fontId="1" type="noConversion"/>
  </si>
  <si>
    <t>아순타의 집</t>
    <phoneticPr fontId="1" type="noConversion"/>
  </si>
  <si>
    <t>부산진구 개금본동로17번길 12</t>
    <phoneticPr fontId="1" type="noConversion"/>
  </si>
  <si>
    <t>051-864-2320</t>
    <phoneticPr fontId="1" type="noConversion"/>
  </si>
  <si>
    <t>051-868-2352</t>
    <phoneticPr fontId="1" type="noConversion"/>
  </si>
  <si>
    <t>2002.01.21</t>
    <phoneticPr fontId="1" type="noConversion"/>
  </si>
  <si>
    <t>부산광역시지적발달장애인복지협회</t>
    <phoneticPr fontId="1" type="noConversion"/>
  </si>
  <si>
    <t>사단</t>
    <phoneticPr fontId="1" type="noConversion"/>
  </si>
  <si>
    <t>박희동</t>
    <phoneticPr fontId="1" type="noConversion"/>
  </si>
  <si>
    <t>어울림홈</t>
    <phoneticPr fontId="1" type="noConversion"/>
  </si>
  <si>
    <t>부산광역시 부산진구 가야대로691번길38</t>
    <phoneticPr fontId="1" type="noConversion"/>
  </si>
  <si>
    <t>051-902-2272</t>
    <phoneticPr fontId="1" type="noConversion"/>
  </si>
  <si>
    <t>051-892-8902</t>
    <phoneticPr fontId="1" type="noConversion"/>
  </si>
  <si>
    <t>2001.12.27</t>
    <phoneticPr fontId="1" type="noConversion"/>
  </si>
  <si>
    <t>동구</t>
    <phoneticPr fontId="1" type="noConversion"/>
  </si>
  <si>
    <t>사회복지법인큰빛</t>
    <phoneticPr fontId="1" type="noConversion"/>
  </si>
  <si>
    <t>사복</t>
    <phoneticPr fontId="1" type="noConversion"/>
  </si>
  <si>
    <t>이요한</t>
    <phoneticPr fontId="1" type="noConversion"/>
  </si>
  <si>
    <t>애덕의집</t>
    <phoneticPr fontId="1" type="noConversion"/>
  </si>
  <si>
    <t>김정옥</t>
    <phoneticPr fontId="1" type="noConversion"/>
  </si>
  <si>
    <t>부산광역시 동구 초량중로27</t>
    <phoneticPr fontId="1" type="noConversion"/>
  </si>
  <si>
    <t>051-466-6003</t>
    <phoneticPr fontId="1" type="noConversion"/>
  </si>
  <si>
    <t>051-466-3320</t>
    <phoneticPr fontId="1" type="noConversion"/>
  </si>
  <si>
    <t>공동</t>
    <phoneticPr fontId="1" type="noConversion"/>
  </si>
  <si>
    <t>개인</t>
    <phoneticPr fontId="1" type="noConversion"/>
  </si>
  <si>
    <t>조정호</t>
    <phoneticPr fontId="1" type="noConversion"/>
  </si>
  <si>
    <t>늘사랑가족</t>
    <phoneticPr fontId="1" type="noConversion"/>
  </si>
  <si>
    <t>부산시 동구 망양로 476번길 16</t>
    <phoneticPr fontId="1" type="noConversion"/>
  </si>
  <si>
    <t>051-468-3937</t>
    <phoneticPr fontId="1" type="noConversion"/>
  </si>
  <si>
    <t>051-469-0936</t>
    <phoneticPr fontId="1" type="noConversion"/>
  </si>
  <si>
    <t>부산지적발달장애인복지협회</t>
    <phoneticPr fontId="1" type="noConversion"/>
  </si>
  <si>
    <t>루비홈</t>
    <phoneticPr fontId="1" type="noConversion"/>
  </si>
  <si>
    <t>정은영</t>
    <phoneticPr fontId="1" type="noConversion"/>
  </si>
  <si>
    <t>부산동구 홍곡로67 동남아파트 다동 304호</t>
    <phoneticPr fontId="1" type="noConversion"/>
  </si>
  <si>
    <t>051-441-4535</t>
    <phoneticPr fontId="1" type="noConversion"/>
  </si>
  <si>
    <t>남구</t>
    <phoneticPr fontId="1" type="noConversion"/>
  </si>
  <si>
    <t>재)천주교 대구
성바오로수녀회
유지재단</t>
    <phoneticPr fontId="1" type="noConversion"/>
  </si>
  <si>
    <t>재단</t>
    <phoneticPr fontId="1" type="noConversion"/>
  </si>
  <si>
    <t>서숙자</t>
    <phoneticPr fontId="1" type="noConversion"/>
  </si>
  <si>
    <t>소화영아재활원</t>
    <phoneticPr fontId="1" type="noConversion"/>
  </si>
  <si>
    <t>전순덕</t>
    <phoneticPr fontId="1" type="noConversion"/>
  </si>
  <si>
    <t>부산광역시 남구 무민사로19(감만동)</t>
    <phoneticPr fontId="1" type="noConversion"/>
  </si>
  <si>
    <t>051-644-1729</t>
    <phoneticPr fontId="1" type="noConversion"/>
  </si>
  <si>
    <t>051-644-7421</t>
    <phoneticPr fontId="1" type="noConversion"/>
  </si>
  <si>
    <t>남구</t>
    <phoneticPr fontId="1" type="noConversion"/>
  </si>
  <si>
    <t>천주교꼰벤뚜알
성프란치스꼬
수도회</t>
    <phoneticPr fontId="1" type="noConversion"/>
  </si>
  <si>
    <t>정진철</t>
    <phoneticPr fontId="1" type="noConversion"/>
  </si>
  <si>
    <t>성프란치스꼬의집</t>
    <phoneticPr fontId="1" type="noConversion"/>
  </si>
  <si>
    <t>서영섭</t>
    <phoneticPr fontId="1" type="noConversion"/>
  </si>
  <si>
    <t>부산광역시 남구 용소로 14번길 41(대연동)</t>
    <phoneticPr fontId="1" type="noConversion"/>
  </si>
  <si>
    <t>051-622-1652</t>
    <phoneticPr fontId="1" type="noConversion"/>
  </si>
  <si>
    <t>051-622-1625</t>
    <phoneticPr fontId="1" type="noConversion"/>
  </si>
  <si>
    <t>소망재활센터</t>
    <phoneticPr fontId="1" type="noConversion"/>
  </si>
  <si>
    <t>사단</t>
    <phoneticPr fontId="1" type="noConversion"/>
  </si>
  <si>
    <t>이강수</t>
    <phoneticPr fontId="1" type="noConversion"/>
  </si>
  <si>
    <t>기쁨과성장의홈</t>
    <phoneticPr fontId="1" type="noConversion"/>
  </si>
  <si>
    <t>황영미</t>
    <phoneticPr fontId="1" type="noConversion"/>
  </si>
  <si>
    <t>부산광역시 남구 홍곡로 343, 102동 909호
(대연동, 대연대우아파트)</t>
    <phoneticPr fontId="1" type="noConversion"/>
  </si>
  <si>
    <t>051-634-6141</t>
    <phoneticPr fontId="1" type="noConversion"/>
  </si>
  <si>
    <t>051-628-8045</t>
    <phoneticPr fontId="1" type="noConversion"/>
  </si>
  <si>
    <t>○</t>
    <phoneticPr fontId="1" type="noConversion"/>
  </si>
  <si>
    <t>솔라피데의집</t>
    <phoneticPr fontId="1" type="noConversion"/>
  </si>
  <si>
    <t>김지혜</t>
    <phoneticPr fontId="1" type="noConversion"/>
  </si>
  <si>
    <t>부산광역시 남구 유엔로157번나길6(101호,장원빌리지)</t>
    <phoneticPr fontId="1" type="noConversion"/>
  </si>
  <si>
    <t>051-628-2089</t>
    <phoneticPr fontId="1" type="noConversion"/>
  </si>
  <si>
    <t>세계밀알연합</t>
    <phoneticPr fontId="1" type="noConversion"/>
  </si>
  <si>
    <t>이재서</t>
    <phoneticPr fontId="1" type="noConversion"/>
  </si>
  <si>
    <t>밀알공동생활가정</t>
    <phoneticPr fontId="1" type="noConversion"/>
  </si>
  <si>
    <t>남재중</t>
    <phoneticPr fontId="1" type="noConversion"/>
  </si>
  <si>
    <t>부산광역시 남구 진남로 188번길 17(문현동)</t>
    <phoneticPr fontId="1" type="noConversion"/>
  </si>
  <si>
    <t>051-642-6222</t>
    <phoneticPr fontId="1" type="noConversion"/>
  </si>
  <si>
    <t>051-631-6224</t>
    <phoneticPr fontId="1" type="noConversion"/>
  </si>
  <si>
    <t>나사함복지재단</t>
    <phoneticPr fontId="1" type="noConversion"/>
  </si>
  <si>
    <t>사복</t>
    <phoneticPr fontId="1" type="noConversion"/>
  </si>
  <si>
    <t>방대유</t>
    <phoneticPr fontId="1" type="noConversion"/>
  </si>
  <si>
    <t>나사함공동생활가정</t>
    <phoneticPr fontId="1" type="noConversion"/>
  </si>
  <si>
    <t>최연주</t>
    <phoneticPr fontId="1" type="noConversion"/>
  </si>
  <si>
    <t>부산광역시 남구 동명로 118번길 25-5(용호동)</t>
    <phoneticPr fontId="1" type="noConversion"/>
  </si>
  <si>
    <t>051-623-8524</t>
    <phoneticPr fontId="1" type="noConversion"/>
  </si>
  <si>
    <t>0504-448-7230</t>
    <phoneticPr fontId="1" type="noConversion"/>
  </si>
  <si>
    <t>나사함나눔공동가정</t>
    <phoneticPr fontId="1" type="noConversion"/>
  </si>
  <si>
    <t>김윤주</t>
    <phoneticPr fontId="1" type="noConversion"/>
  </si>
  <si>
    <t>부산광역시 남구 진남로30번가길 15-1(대연동)</t>
    <phoneticPr fontId="1" type="noConversion"/>
  </si>
  <si>
    <t>051-623-8543</t>
    <phoneticPr fontId="1" type="noConversion"/>
  </si>
  <si>
    <t>051-623-8521</t>
    <phoneticPr fontId="1" type="noConversion"/>
  </si>
  <si>
    <t>사하구</t>
    <phoneticPr fontId="1" type="noConversion"/>
  </si>
  <si>
    <t>이보배</t>
    <phoneticPr fontId="1" type="noConversion"/>
  </si>
  <si>
    <t>주보배홈</t>
    <phoneticPr fontId="1" type="noConversion"/>
  </si>
  <si>
    <t>부산시 사하구 다대로 277번길 56, 102동 202호</t>
    <phoneticPr fontId="1" type="noConversion"/>
  </si>
  <si>
    <t>070-7773-6324</t>
    <phoneticPr fontId="1" type="noConversion"/>
  </si>
  <si>
    <t>051-266-3026</t>
    <phoneticPr fontId="1" type="noConversion"/>
  </si>
  <si>
    <t>호산나복지재단</t>
    <phoneticPr fontId="1" type="noConversion"/>
  </si>
  <si>
    <t>유진소</t>
    <phoneticPr fontId="1" type="noConversion"/>
  </si>
  <si>
    <t>호산나제2그룹홈</t>
    <phoneticPr fontId="1" type="noConversion"/>
  </si>
  <si>
    <t>051-306-9588</t>
    <phoneticPr fontId="1" type="noConversion"/>
  </si>
  <si>
    <t>호산나제1그룹홈</t>
    <phoneticPr fontId="1" type="noConversion"/>
  </si>
  <si>
    <t>부산시 사하구 낙동남로1405번길32,306호</t>
    <phoneticPr fontId="1" type="noConversion"/>
  </si>
  <si>
    <t>051-293-9388</t>
    <phoneticPr fontId="1" type="noConversion"/>
  </si>
  <si>
    <t>051-208-7822</t>
    <phoneticPr fontId="1" type="noConversion"/>
  </si>
  <si>
    <t>부산광역시 지적발달장애인복지협회 사하구지부</t>
    <phoneticPr fontId="1" type="noConversion"/>
  </si>
  <si>
    <t>최선동</t>
    <phoneticPr fontId="1" type="noConversion"/>
  </si>
  <si>
    <t>우리집장애인공동생활가정</t>
    <phoneticPr fontId="1" type="noConversion"/>
  </si>
  <si>
    <t>김상철</t>
    <phoneticPr fontId="1" type="noConversion"/>
  </si>
  <si>
    <t>부산광역시 사하구 윤공단로 96, 2층 (다대동)</t>
    <phoneticPr fontId="1" type="noConversion"/>
  </si>
  <si>
    <t>051-264-0804</t>
    <phoneticPr fontId="1" type="noConversion"/>
  </si>
  <si>
    <t>남진경</t>
    <phoneticPr fontId="1" type="noConversion"/>
  </si>
  <si>
    <t>무지개홈</t>
    <phoneticPr fontId="1" type="noConversion"/>
  </si>
  <si>
    <t>부산시 사하구 다대낙조1길42 성원아파트103-1901</t>
    <phoneticPr fontId="1" type="noConversion"/>
  </si>
  <si>
    <t>051-261-2143</t>
    <phoneticPr fontId="1" type="noConversion"/>
  </si>
  <si>
    <t>051-261-2243</t>
    <phoneticPr fontId="1" type="noConversion"/>
  </si>
  <si>
    <t>○</t>
    <phoneticPr fontId="1" type="noConversion"/>
  </si>
  <si>
    <t>사하구</t>
    <phoneticPr fontId="1" type="noConversion"/>
  </si>
  <si>
    <t>개인</t>
    <phoneticPr fontId="1" type="noConversion"/>
  </si>
  <si>
    <t>황미양</t>
    <phoneticPr fontId="1" type="noConversion"/>
  </si>
  <si>
    <t>민들레집</t>
    <phoneticPr fontId="1" type="noConversion"/>
  </si>
  <si>
    <t>부산시 사하구 승학로 131번길 25</t>
    <phoneticPr fontId="1" type="noConversion"/>
  </si>
  <si>
    <t>051-205-8805</t>
    <phoneticPr fontId="1" type="noConversion"/>
  </si>
  <si>
    <t>임덕재</t>
    <phoneticPr fontId="1" type="noConversion"/>
  </si>
  <si>
    <t>푸른집</t>
    <phoneticPr fontId="1" type="noConversion"/>
  </si>
  <si>
    <t>부산시 사하구 다대로 473, 
106-102(다대동, 현대아파트)</t>
    <phoneticPr fontId="1" type="noConversion"/>
  </si>
  <si>
    <t>051-265-4278</t>
    <phoneticPr fontId="1" type="noConversion"/>
  </si>
  <si>
    <t>051-996-6819</t>
    <phoneticPr fontId="1" type="noConversion"/>
  </si>
  <si>
    <t>연제구</t>
    <phoneticPr fontId="1" type="noConversion"/>
  </si>
  <si>
    <t>지적</t>
    <phoneticPr fontId="1" type="noConversion"/>
  </si>
  <si>
    <t>사회복지법인 성우원</t>
    <phoneticPr fontId="1" type="noConversion"/>
  </si>
  <si>
    <t>사복</t>
    <phoneticPr fontId="1" type="noConversion"/>
  </si>
  <si>
    <t>김창숙</t>
    <phoneticPr fontId="1" type="noConversion"/>
  </si>
  <si>
    <t>성우원</t>
    <phoneticPr fontId="1" type="noConversion"/>
  </si>
  <si>
    <t>강현옥</t>
    <phoneticPr fontId="1" type="noConversion"/>
  </si>
  <si>
    <t>부산광역시 연제구 톳고개로 48</t>
    <phoneticPr fontId="1" type="noConversion"/>
  </si>
  <si>
    <t>051-759-9211</t>
    <phoneticPr fontId="1" type="noConversion"/>
  </si>
  <si>
    <t>051-752-3205</t>
    <phoneticPr fontId="1" type="noConversion"/>
  </si>
  <si>
    <t>사회복지법인 가온</t>
    <phoneticPr fontId="1" type="noConversion"/>
  </si>
  <si>
    <t>임덕식</t>
    <phoneticPr fontId="1" type="noConversion"/>
  </si>
  <si>
    <t>가온들찬빛</t>
    <phoneticPr fontId="1" type="noConversion"/>
  </si>
  <si>
    <t>임미경</t>
    <phoneticPr fontId="1" type="noConversion"/>
  </si>
  <si>
    <t>경남 양산시 신명3길 125</t>
    <phoneticPr fontId="1" type="noConversion"/>
  </si>
  <si>
    <t>055-365-2818</t>
    <phoneticPr fontId="1" type="noConversion"/>
  </si>
  <si>
    <t>055-365-2826</t>
    <phoneticPr fontId="1" type="noConversion"/>
  </si>
  <si>
    <t>양덕사회문화원</t>
    <phoneticPr fontId="1" type="noConversion"/>
  </si>
  <si>
    <t>유동운</t>
    <phoneticPr fontId="1" type="noConversion"/>
  </si>
  <si>
    <t>하소연</t>
    <phoneticPr fontId="1" type="noConversion"/>
  </si>
  <si>
    <t>부산시 연제구 중앙대로 1158</t>
    <phoneticPr fontId="1" type="noConversion"/>
  </si>
  <si>
    <t>051-754-0096</t>
    <phoneticPr fontId="1" type="noConversion"/>
  </si>
  <si>
    <t>051-868-3518</t>
    <phoneticPr fontId="1" type="noConversion"/>
  </si>
  <si>
    <t>공동</t>
    <phoneticPr fontId="1" type="noConversion"/>
  </si>
  <si>
    <t xml:space="preserve">부산지적발달장애인복지협회 </t>
    <phoneticPr fontId="1" type="noConversion"/>
  </si>
  <si>
    <t>사단</t>
    <phoneticPr fontId="1" type="noConversion"/>
  </si>
  <si>
    <t>김상수</t>
    <phoneticPr fontId="1" type="noConversion"/>
  </si>
  <si>
    <t>라온제나공동생활가정</t>
    <phoneticPr fontId="1" type="noConversion"/>
  </si>
  <si>
    <t>이다겸</t>
    <phoneticPr fontId="1" type="noConversion"/>
  </si>
  <si>
    <t>부산시 연제구 거제천로 255번 가길 51. 나동 105호(거제산호맨션)</t>
    <phoneticPr fontId="1" type="noConversion"/>
  </si>
  <si>
    <t>051-867-2351</t>
    <phoneticPr fontId="1" type="noConversion"/>
  </si>
  <si>
    <t>051-553-2582</t>
    <phoneticPr fontId="1" type="noConversion"/>
  </si>
  <si>
    <t>금정구</t>
    <phoneticPr fontId="1" type="noConversion"/>
  </si>
  <si>
    <t>사회복지법인 선아원</t>
    <phoneticPr fontId="1" type="noConversion"/>
  </si>
  <si>
    <t>임경실</t>
    <phoneticPr fontId="1" type="noConversion"/>
  </si>
  <si>
    <t>선아의집</t>
    <phoneticPr fontId="1" type="noConversion"/>
  </si>
  <si>
    <t>송동일</t>
    <phoneticPr fontId="1" type="noConversion"/>
  </si>
  <si>
    <t>부산시 금정구 금샘로39(장전동)</t>
    <phoneticPr fontId="1" type="noConversion"/>
  </si>
  <si>
    <t>051-582-0089</t>
    <phoneticPr fontId="1" type="noConversion"/>
  </si>
  <si>
    <t>051-515-8108</t>
    <phoneticPr fontId="1" type="noConversion"/>
  </si>
  <si>
    <t>성바오로애덕원</t>
    <phoneticPr fontId="1" type="noConversion"/>
  </si>
  <si>
    <t>서숙자</t>
    <phoneticPr fontId="1" type="noConversion"/>
  </si>
  <si>
    <t>바오로아람터</t>
    <phoneticPr fontId="1" type="noConversion"/>
  </si>
  <si>
    <t>황석자</t>
    <phoneticPr fontId="1" type="noConversion"/>
  </si>
  <si>
    <t>금정구 청룡예전로43번길 37(청룡동)</t>
    <phoneticPr fontId="1" type="noConversion"/>
  </si>
  <si>
    <t>051-514-6988</t>
    <phoneticPr fontId="1" type="noConversion"/>
  </si>
  <si>
    <t>051-581-8882</t>
    <phoneticPr fontId="1" type="noConversion"/>
  </si>
  <si>
    <t>부산광역시지적발달
장애인복지협회 금정구지부</t>
    <phoneticPr fontId="1" type="noConversion"/>
  </si>
  <si>
    <t>허숙화</t>
    <phoneticPr fontId="1" type="noConversion"/>
  </si>
  <si>
    <t>사랑홈</t>
    <phoneticPr fontId="1" type="noConversion"/>
  </si>
  <si>
    <t>부산시 금정구 동부곡로42번길
49, 302호(연산동,연일연립)</t>
    <phoneticPr fontId="1" type="noConversion"/>
  </si>
  <si>
    <t>051-513-9024</t>
    <phoneticPr fontId="1" type="noConversion"/>
  </si>
  <si>
    <t>051-515-9025</t>
    <phoneticPr fontId="1" type="noConversion"/>
  </si>
  <si>
    <t>로사리오카리타스</t>
    <phoneticPr fontId="1" type="noConversion"/>
  </si>
  <si>
    <t>김명선</t>
    <phoneticPr fontId="1" type="noConversion"/>
  </si>
  <si>
    <t>가톨릭사회복지회나눔터</t>
    <phoneticPr fontId="1" type="noConversion"/>
  </si>
  <si>
    <t>유진홍</t>
    <phoneticPr fontId="1" type="noConversion"/>
  </si>
  <si>
    <t>부산 금정구 동현로 51-11</t>
    <phoneticPr fontId="1" type="noConversion"/>
  </si>
  <si>
    <t>051-517-0615</t>
    <phoneticPr fontId="1" type="noConversion"/>
  </si>
  <si>
    <t>051-516-0615</t>
    <phoneticPr fontId="1" type="noConversion"/>
  </si>
  <si>
    <t>기장군</t>
    <phoneticPr fontId="23" type="noConversion"/>
  </si>
  <si>
    <t>중증</t>
    <phoneticPr fontId="23" type="noConversion"/>
  </si>
  <si>
    <t>사복</t>
    <phoneticPr fontId="23" type="noConversion"/>
  </si>
  <si>
    <t>강여정</t>
    <phoneticPr fontId="23" type="noConversion"/>
  </si>
  <si>
    <t>051--727-3927</t>
    <phoneticPr fontId="23" type="noConversion"/>
  </si>
  <si>
    <t>051-727-3828</t>
    <phoneticPr fontId="23" type="noConversion"/>
  </si>
  <si>
    <t>실비</t>
    <phoneticPr fontId="23" type="noConversion"/>
  </si>
  <si>
    <t>기장군</t>
    <phoneticPr fontId="23" type="noConversion"/>
  </si>
  <si>
    <t>중증</t>
    <phoneticPr fontId="23" type="noConversion"/>
  </si>
  <si>
    <t>사복</t>
    <phoneticPr fontId="23" type="noConversion"/>
  </si>
  <si>
    <t>김란희</t>
    <phoneticPr fontId="23" type="noConversion"/>
  </si>
  <si>
    <t>051-727-4200</t>
    <phoneticPr fontId="23" type="noConversion"/>
  </si>
  <si>
    <t>051-727-4201</t>
    <phoneticPr fontId="23" type="noConversion"/>
  </si>
  <si>
    <t>기장군</t>
    <phoneticPr fontId="23" type="noConversion"/>
  </si>
  <si>
    <t>중증</t>
    <phoneticPr fontId="23" type="noConversion"/>
  </si>
  <si>
    <t>사복</t>
    <phoneticPr fontId="23" type="noConversion"/>
  </si>
  <si>
    <t>정말연</t>
    <phoneticPr fontId="23" type="noConversion"/>
  </si>
  <si>
    <t>051-784-0028</t>
    <phoneticPr fontId="23" type="noConversion"/>
  </si>
  <si>
    <t>051-784-5620</t>
    <phoneticPr fontId="23" type="noConversion"/>
  </si>
  <si>
    <t>기장군</t>
    <phoneticPr fontId="23" type="noConversion"/>
  </si>
  <si>
    <t>공동</t>
    <phoneticPr fontId="23" type="noConversion"/>
  </si>
  <si>
    <t>개인</t>
    <phoneticPr fontId="1" type="noConversion"/>
  </si>
  <si>
    <t>기장홈</t>
    <phoneticPr fontId="23" type="noConversion"/>
  </si>
  <si>
    <t>남상돈</t>
    <phoneticPr fontId="23" type="noConversion"/>
  </si>
  <si>
    <t>기장군 기장읍 차성서로77번길36-10,102호</t>
    <phoneticPr fontId="23" type="noConversion"/>
  </si>
  <si>
    <t>051-7343-4922</t>
    <phoneticPr fontId="23" type="noConversion"/>
  </si>
  <si>
    <t>051-722-1401</t>
    <phoneticPr fontId="23" type="noConversion"/>
  </si>
  <si>
    <t>사단법인 담쟁이</t>
    <phoneticPr fontId="23" type="noConversion"/>
  </si>
  <si>
    <t>사단</t>
    <phoneticPr fontId="23" type="noConversion"/>
  </si>
  <si>
    <t>최연심</t>
    <phoneticPr fontId="23" type="noConversion"/>
  </si>
  <si>
    <t>천사들의 집</t>
    <phoneticPr fontId="23" type="noConversion"/>
  </si>
  <si>
    <t>김현정</t>
    <phoneticPr fontId="23" type="noConversion"/>
  </si>
  <si>
    <t>기장군 철마면 철마삼동로 58-1</t>
    <phoneticPr fontId="23" type="noConversion"/>
  </si>
  <si>
    <t>051-508-1080</t>
    <phoneticPr fontId="23" type="noConversion"/>
  </si>
  <si>
    <t>051-508-1081</t>
    <phoneticPr fontId="23" type="noConversion"/>
  </si>
  <si>
    <t>강서구</t>
    <phoneticPr fontId="1" type="noConversion"/>
  </si>
  <si>
    <t>중증</t>
    <phoneticPr fontId="1" type="noConversion"/>
  </si>
  <si>
    <t>동향원</t>
    <phoneticPr fontId="1" type="noConversion"/>
  </si>
  <si>
    <t>사복</t>
    <phoneticPr fontId="1" type="noConversion"/>
  </si>
  <si>
    <t>김재민</t>
    <phoneticPr fontId="1" type="noConversion"/>
  </si>
  <si>
    <t>동연요양원</t>
    <phoneticPr fontId="1" type="noConversion"/>
  </si>
  <si>
    <t>천영애</t>
    <phoneticPr fontId="1" type="noConversion"/>
  </si>
  <si>
    <t>울산광역시 울주군 두동면 천전각석길 11</t>
    <phoneticPr fontId="1" type="noConversion"/>
  </si>
  <si>
    <t>052-263-6466</t>
    <phoneticPr fontId="1" type="noConversion"/>
  </si>
  <si>
    <t>052-263-6637</t>
    <phoneticPr fontId="1" type="noConversion"/>
  </si>
  <si>
    <t>지적</t>
    <phoneticPr fontId="1" type="noConversion"/>
  </si>
  <si>
    <t>사복</t>
    <phoneticPr fontId="1" type="noConversion"/>
  </si>
  <si>
    <t>동원재활원</t>
    <phoneticPr fontId="1" type="noConversion"/>
  </si>
  <si>
    <t>시설장 직무대리 사무국장 박진석</t>
    <phoneticPr fontId="1" type="noConversion"/>
  </si>
  <si>
    <t>울산 울주군 천전각석길 11</t>
    <phoneticPr fontId="1" type="noConversion"/>
  </si>
  <si>
    <t>052-263-6465</t>
    <phoneticPr fontId="1" type="noConversion"/>
  </si>
  <si>
    <t>052-254-9001</t>
    <phoneticPr fontId="1" type="noConversion"/>
  </si>
  <si>
    <t>1986.10.27</t>
    <phoneticPr fontId="1" type="noConversion"/>
  </si>
  <si>
    <t>한우섭(권한대행)</t>
    <phoneticPr fontId="1" type="noConversion"/>
  </si>
  <si>
    <t>강서구</t>
    <phoneticPr fontId="1" type="noConversion"/>
  </si>
  <si>
    <t>베데스다</t>
    <phoneticPr fontId="1" type="noConversion"/>
  </si>
  <si>
    <t>사복</t>
    <phoneticPr fontId="1" type="noConversion"/>
  </si>
  <si>
    <t>김문훈</t>
    <phoneticPr fontId="1" type="noConversion"/>
  </si>
  <si>
    <t>베데스다원</t>
    <phoneticPr fontId="1" type="noConversion"/>
  </si>
  <si>
    <t>김철호</t>
    <phoneticPr fontId="1" type="noConversion"/>
  </si>
  <si>
    <t>부산광역시 강서구 공항로 1319</t>
    <phoneticPr fontId="1" type="noConversion"/>
  </si>
  <si>
    <t>051-971-0330</t>
    <phoneticPr fontId="1" type="noConversion"/>
  </si>
  <si>
    <t>051-971-0382</t>
    <phoneticPr fontId="1" type="noConversion"/>
  </si>
  <si>
    <t>만 65세 이상
(52.12.31 이전 출생)</t>
    <phoneticPr fontId="1" type="noConversion"/>
  </si>
  <si>
    <t>사단</t>
    <phoneticPr fontId="1" type="noConversion"/>
  </si>
  <si>
    <t>사단</t>
    <phoneticPr fontId="1" type="noConversion"/>
  </si>
  <si>
    <t>부산</t>
    <phoneticPr fontId="1" type="noConversion"/>
  </si>
  <si>
    <t>기장군</t>
    <phoneticPr fontId="1" type="noConversion"/>
  </si>
  <si>
    <t>반석복지재단</t>
    <phoneticPr fontId="1" type="noConversion"/>
  </si>
  <si>
    <t>사복</t>
    <phoneticPr fontId="1" type="noConversion"/>
  </si>
  <si>
    <t>반석송하원</t>
    <phoneticPr fontId="1" type="noConversion"/>
  </si>
  <si>
    <t>박성현</t>
    <phoneticPr fontId="1" type="noConversion"/>
  </si>
  <si>
    <t>성북2길 52 (성북동)</t>
    <phoneticPr fontId="1" type="noConversion"/>
  </si>
  <si>
    <t>박현웅</t>
    <phoneticPr fontId="1" type="noConversion"/>
  </si>
  <si>
    <t>정윤희</t>
    <phoneticPr fontId="1" type="noConversion"/>
  </si>
  <si>
    <t>기장군 장안읍 못안길 47-1</t>
    <phoneticPr fontId="1" type="noConversion"/>
  </si>
  <si>
    <t>051-727-1820</t>
    <phoneticPr fontId="1" type="noConversion"/>
  </si>
  <si>
    <t>051-727-1830</t>
    <phoneticPr fontId="1" type="noConversion"/>
  </si>
  <si>
    <t>2019.06.28</t>
    <phoneticPr fontId="1" type="noConversion"/>
  </si>
  <si>
    <t>서구</t>
    <phoneticPr fontId="1" type="noConversion"/>
  </si>
  <si>
    <t>단기</t>
    <phoneticPr fontId="1" type="noConversion"/>
  </si>
  <si>
    <t>천마</t>
    <phoneticPr fontId="1" type="noConversion"/>
  </si>
  <si>
    <t>박근연</t>
    <phoneticPr fontId="1" type="noConversion"/>
  </si>
  <si>
    <t>나라단기보호시설</t>
    <phoneticPr fontId="1" type="noConversion"/>
  </si>
  <si>
    <t>김선주</t>
    <phoneticPr fontId="1" type="noConversion"/>
  </si>
  <si>
    <t>부산시 서구 천해로7번길 55-10</t>
    <phoneticPr fontId="1" type="noConversion"/>
  </si>
  <si>
    <t>051-715-1511</t>
    <phoneticPr fontId="1" type="noConversion"/>
  </si>
  <si>
    <t>051-715-1512</t>
    <phoneticPr fontId="1" type="noConversion"/>
  </si>
  <si>
    <t>2019.01.09</t>
    <phoneticPr fontId="1" type="noConversion"/>
  </si>
  <si>
    <t>2019년도 장애인거주시설 통계자료(2019.7월기준)</t>
    <phoneticPr fontId="1" type="noConversion"/>
  </si>
  <si>
    <t>부산장애인공동생활가정</t>
    <phoneticPr fontId="1" type="noConversion"/>
  </si>
  <si>
    <t>장필자</t>
    <phoneticPr fontId="1" type="noConversion"/>
  </si>
  <si>
    <t>박현애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</si>
</sst>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HY견고딕"/>
      <family val="1"/>
      <charset val="129"/>
    </font>
    <font>
      <sz val="12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i/>
      <sz val="12"/>
      <color theme="1"/>
      <name val="새굴림"/>
      <family val="1"/>
      <charset val="129"/>
    </font>
    <font>
      <b/>
      <i/>
      <u/>
      <sz val="12"/>
      <color theme="1"/>
      <name val="새굴림"/>
      <family val="1"/>
      <charset val="129"/>
    </font>
    <font>
      <i/>
      <u/>
      <sz val="12"/>
      <color theme="1"/>
      <name val="새굴림"/>
      <family val="1"/>
      <charset val="129"/>
    </font>
    <font>
      <i/>
      <sz val="12"/>
      <color rgb="FFFF0000"/>
      <name val="새굴림"/>
      <family val="1"/>
      <charset val="129"/>
    </font>
    <font>
      <i/>
      <u/>
      <sz val="12"/>
      <color rgb="FFFF0000"/>
      <name val="새굴림"/>
      <family val="1"/>
      <charset val="129"/>
    </font>
    <font>
      <sz val="12"/>
      <color rgb="FFFF0000"/>
      <name val="새굴림"/>
      <family val="1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0"/>
      <color indexed="81"/>
      <name val="Tahoma"/>
      <family val="2"/>
    </font>
    <font>
      <sz val="10"/>
      <color indexed="81"/>
      <name val="돋움"/>
      <family val="3"/>
      <charset val="129"/>
    </font>
    <font>
      <sz val="12"/>
      <name val="새굴림"/>
      <family val="1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새굴림"/>
      <family val="1"/>
      <charset val="129"/>
    </font>
    <font>
      <i/>
      <u/>
      <sz val="12"/>
      <color rgb="FF000000"/>
      <name val="새굴림"/>
      <family val="1"/>
      <charset val="129"/>
    </font>
    <font>
      <u/>
      <sz val="12"/>
      <name val="새굴림"/>
      <family val="1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12"/>
      <color indexed="8"/>
      <name val="새굴림"/>
      <family val="1"/>
      <charset val="129"/>
    </font>
    <font>
      <i/>
      <u/>
      <sz val="12"/>
      <color indexed="10"/>
      <name val="새굴림"/>
      <family val="1"/>
      <charset val="129"/>
    </font>
    <font>
      <i/>
      <u/>
      <sz val="12"/>
      <name val="새굴림"/>
      <family val="1"/>
      <charset val="129"/>
    </font>
    <font>
      <b/>
      <sz val="12"/>
      <name val="새굴림"/>
      <family val="1"/>
      <charset val="129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9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6" fillId="9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16" fillId="9" borderId="10" xfId="0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shrinkToFit="1"/>
    </xf>
    <xf numFmtId="1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9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9" borderId="1" xfId="0" applyFont="1" applyFill="1" applyBorder="1">
      <alignment vertical="center"/>
    </xf>
    <xf numFmtId="14" fontId="16" fillId="0" borderId="1" xfId="0" applyNumberFormat="1" applyFont="1" applyBorder="1" applyAlignment="1">
      <alignment horizontal="center" vertical="center" shrinkToFi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9" borderId="0" xfId="0" applyFont="1" applyFill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1.&#51109;&#50528;&#51064;&#44144;&#51452;&#49884;&#49444;%20&#53685;&#44228;(&#49324;&#46993;&#51032;&#5166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M81"/>
  <sheetViews>
    <sheetView tabSelected="1" zoomScaleNormal="100" workbookViewId="0">
      <pane xSplit="1" topLeftCell="B1" activePane="topRight" state="frozen"/>
      <selection activeCell="A10" sqref="A10"/>
      <selection pane="topRight" activeCell="C83" sqref="C83"/>
    </sheetView>
  </sheetViews>
  <sheetFormatPr defaultRowHeight="16.5"/>
  <cols>
    <col min="1" max="1" width="4.125" customWidth="1"/>
    <col min="2" max="2" width="5.125" customWidth="1"/>
    <col min="4" max="4" width="10.25" bestFit="1" customWidth="1"/>
    <col min="5" max="5" width="18.125" customWidth="1"/>
    <col min="6" max="6" width="10.625" style="85" customWidth="1"/>
    <col min="7" max="7" width="10.25" bestFit="1" customWidth="1"/>
    <col min="8" max="8" width="23.5" customWidth="1"/>
    <col min="9" max="9" width="10.25" bestFit="1" customWidth="1"/>
    <col min="10" max="10" width="30.375" customWidth="1"/>
    <col min="11" max="12" width="16.625" bestFit="1" customWidth="1"/>
    <col min="13" max="13" width="14.125" customWidth="1"/>
    <col min="14" max="14" width="6" hidden="1" customWidth="1"/>
    <col min="15" max="15" width="6.125" hidden="1" customWidth="1"/>
    <col min="16" max="16" width="6.5" hidden="1" customWidth="1"/>
    <col min="17" max="17" width="6" hidden="1" customWidth="1"/>
    <col min="18" max="18" width="6.375" hidden="1" customWidth="1"/>
    <col min="19" max="19" width="6.75" hidden="1" customWidth="1"/>
    <col min="20" max="20" width="6.75" style="76" hidden="1" customWidth="1"/>
    <col min="21" max="22" width="6.5" hidden="1" customWidth="1"/>
    <col min="23" max="23" width="6" hidden="1" customWidth="1"/>
    <col min="24" max="27" width="6.25" hidden="1" customWidth="1"/>
    <col min="28" max="28" width="6.5" hidden="1" customWidth="1"/>
    <col min="29" max="29" width="6.625" hidden="1" customWidth="1"/>
    <col min="30" max="30" width="6.375" hidden="1" customWidth="1"/>
    <col min="31" max="31" width="6.875" hidden="1" customWidth="1"/>
    <col min="32" max="32" width="6.125" hidden="1" customWidth="1"/>
    <col min="33" max="33" width="6.625" hidden="1" customWidth="1"/>
    <col min="34" max="34" width="6.25" hidden="1" customWidth="1"/>
    <col min="35" max="36" width="6" hidden="1" customWidth="1"/>
    <col min="37" max="37" width="6.125" hidden="1" customWidth="1"/>
    <col min="38" max="40" width="6" hidden="1" customWidth="1"/>
    <col min="41" max="41" width="6.25" hidden="1" customWidth="1"/>
    <col min="42" max="42" width="6.375" hidden="1" customWidth="1"/>
    <col min="43" max="44" width="6.5" hidden="1" customWidth="1"/>
    <col min="45" max="45" width="6.25" hidden="1" customWidth="1"/>
    <col min="46" max="46" width="6" hidden="1" customWidth="1"/>
    <col min="47" max="47" width="7.875" hidden="1" customWidth="1"/>
    <col min="48" max="48" width="5.875" hidden="1" customWidth="1"/>
    <col min="49" max="49" width="6.625" hidden="1" customWidth="1"/>
    <col min="50" max="50" width="7.25" hidden="1" customWidth="1"/>
    <col min="51" max="51" width="6.25" hidden="1" customWidth="1"/>
    <col min="52" max="52" width="5.5" hidden="1" customWidth="1"/>
    <col min="53" max="53" width="6" hidden="1" customWidth="1"/>
    <col min="54" max="54" width="8.25" hidden="1" customWidth="1"/>
    <col min="55" max="55" width="6" hidden="1" customWidth="1"/>
    <col min="56" max="56" width="8.375" hidden="1" customWidth="1"/>
    <col min="57" max="57" width="9.5" hidden="1" customWidth="1"/>
    <col min="58" max="58" width="10.25" hidden="1" customWidth="1"/>
    <col min="59" max="59" width="8.125" hidden="1" customWidth="1"/>
    <col min="60" max="60" width="0" hidden="1" customWidth="1"/>
    <col min="61" max="61" width="7.25" style="76" hidden="1" customWidth="1"/>
    <col min="62" max="63" width="6" hidden="1" customWidth="1"/>
    <col min="64" max="67" width="0" hidden="1" customWidth="1"/>
    <col min="68" max="69" width="8.125" hidden="1" customWidth="1"/>
    <col min="70" max="70" width="10.25" hidden="1" customWidth="1"/>
    <col min="71" max="77" width="8.125" hidden="1" customWidth="1"/>
    <col min="78" max="78" width="10.25" hidden="1" customWidth="1"/>
    <col min="79" max="81" width="8.125" hidden="1" customWidth="1"/>
    <col min="82" max="82" width="10.25" hidden="1" customWidth="1"/>
    <col min="83" max="83" width="6" hidden="1" customWidth="1"/>
    <col min="84" max="86" width="0" hidden="1" customWidth="1"/>
    <col min="87" max="88" width="11.625" hidden="1" customWidth="1"/>
    <col min="89" max="91" width="0" hidden="1" customWidth="1"/>
    <col min="92" max="273" width="9" style="176"/>
  </cols>
  <sheetData>
    <row r="2" spans="1:273" ht="22.5">
      <c r="A2" s="1" t="s">
        <v>686</v>
      </c>
    </row>
    <row r="3" spans="1:273" ht="15.75" customHeight="1" thickBot="1"/>
    <row r="4" spans="1:273" s="2" customFormat="1" ht="33.75" customHeight="1">
      <c r="A4" s="142" t="s">
        <v>0</v>
      </c>
      <c r="B4" s="132" t="s">
        <v>204</v>
      </c>
      <c r="C4" s="132" t="s">
        <v>1</v>
      </c>
      <c r="D4" s="132" t="s">
        <v>205</v>
      </c>
      <c r="E4" s="130" t="s">
        <v>206</v>
      </c>
      <c r="F4" s="146"/>
      <c r="G4" s="130"/>
      <c r="H4" s="130" t="s">
        <v>207</v>
      </c>
      <c r="I4" s="130"/>
      <c r="J4" s="130"/>
      <c r="K4" s="130"/>
      <c r="L4" s="130"/>
      <c r="M4" s="130"/>
      <c r="N4" s="141" t="s">
        <v>208</v>
      </c>
      <c r="O4" s="141"/>
      <c r="P4" s="141"/>
      <c r="Q4" s="141"/>
      <c r="R4" s="141"/>
      <c r="S4" s="150" t="s">
        <v>209</v>
      </c>
      <c r="T4" s="151"/>
      <c r="U4" s="152"/>
      <c r="V4" s="152"/>
      <c r="W4" s="152"/>
      <c r="X4" s="153"/>
      <c r="Y4" s="155"/>
      <c r="Z4" s="132" t="s">
        <v>59</v>
      </c>
      <c r="AA4" s="132"/>
      <c r="AB4" s="132"/>
      <c r="AC4" s="132"/>
      <c r="AD4" s="132"/>
      <c r="AE4" s="132"/>
      <c r="AF4" s="132"/>
      <c r="AG4" s="138" t="s">
        <v>210</v>
      </c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57" t="s">
        <v>43</v>
      </c>
      <c r="AT4" s="158"/>
      <c r="AU4" s="155"/>
      <c r="AV4" s="138" t="s">
        <v>211</v>
      </c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64" t="s">
        <v>22</v>
      </c>
      <c r="BI4" s="162" t="s">
        <v>25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70" t="s">
        <v>66</v>
      </c>
      <c r="CK4" s="161" t="s">
        <v>43</v>
      </c>
      <c r="CL4" s="161"/>
      <c r="CM4" s="161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  <c r="IW4" s="177"/>
      <c r="IX4" s="177"/>
      <c r="IY4" s="177"/>
      <c r="IZ4" s="177"/>
      <c r="JA4" s="177"/>
      <c r="JB4" s="177"/>
      <c r="JC4" s="177"/>
      <c r="JD4" s="177"/>
      <c r="JE4" s="177"/>
      <c r="JF4" s="177"/>
      <c r="JG4" s="177"/>
      <c r="JH4" s="177"/>
      <c r="JI4" s="177"/>
      <c r="JJ4" s="177"/>
      <c r="JK4" s="177"/>
      <c r="JL4" s="177"/>
      <c r="JM4" s="177"/>
    </row>
    <row r="5" spans="1:273" s="2" customFormat="1" ht="33.75" customHeight="1">
      <c r="A5" s="143"/>
      <c r="B5" s="134"/>
      <c r="C5" s="134"/>
      <c r="D5" s="134"/>
      <c r="E5" s="131"/>
      <c r="F5" s="147"/>
      <c r="G5" s="131"/>
      <c r="H5" s="131"/>
      <c r="I5" s="131"/>
      <c r="J5" s="131"/>
      <c r="K5" s="131"/>
      <c r="L5" s="131"/>
      <c r="M5" s="131"/>
      <c r="N5" s="148" t="s">
        <v>6</v>
      </c>
      <c r="O5" s="148"/>
      <c r="P5" s="148" t="s">
        <v>212</v>
      </c>
      <c r="Q5" s="148"/>
      <c r="R5" s="148"/>
      <c r="S5" s="149" t="s">
        <v>7</v>
      </c>
      <c r="T5" s="154" t="s">
        <v>37</v>
      </c>
      <c r="U5" s="154"/>
      <c r="V5" s="154"/>
      <c r="W5" s="154"/>
      <c r="X5" s="154"/>
      <c r="Y5" s="156"/>
      <c r="Z5" s="133" t="s">
        <v>57</v>
      </c>
      <c r="AA5" s="134"/>
      <c r="AB5" s="134" t="s">
        <v>58</v>
      </c>
      <c r="AC5" s="134"/>
      <c r="AD5" s="134"/>
      <c r="AE5" s="134"/>
      <c r="AF5" s="134"/>
      <c r="AG5" s="136" t="s">
        <v>61</v>
      </c>
      <c r="AH5" s="137"/>
      <c r="AI5" s="136" t="s">
        <v>62</v>
      </c>
      <c r="AJ5" s="137"/>
      <c r="AK5" s="136" t="s">
        <v>63</v>
      </c>
      <c r="AL5" s="137"/>
      <c r="AM5" s="136" t="s">
        <v>64</v>
      </c>
      <c r="AN5" s="137"/>
      <c r="AO5" s="136" t="s">
        <v>65</v>
      </c>
      <c r="AP5" s="137"/>
      <c r="AQ5" s="136" t="s">
        <v>660</v>
      </c>
      <c r="AR5" s="137"/>
      <c r="AS5" s="159"/>
      <c r="AT5" s="160"/>
      <c r="AU5" s="156"/>
      <c r="AV5" s="137" t="s">
        <v>10</v>
      </c>
      <c r="AW5" s="137"/>
      <c r="AX5" s="137"/>
      <c r="AY5" s="137"/>
      <c r="AZ5" s="137"/>
      <c r="BA5" s="137"/>
      <c r="BB5" s="137"/>
      <c r="BC5" s="137"/>
      <c r="BD5" s="137"/>
      <c r="BE5" s="137" t="s">
        <v>213</v>
      </c>
      <c r="BF5" s="137"/>
      <c r="BG5" s="137"/>
      <c r="BH5" s="165"/>
      <c r="BI5" s="139" t="s">
        <v>27</v>
      </c>
      <c r="BJ5" s="135" t="s">
        <v>26</v>
      </c>
      <c r="BK5" s="135"/>
      <c r="BL5" s="135" t="s">
        <v>214</v>
      </c>
      <c r="BM5" s="135"/>
      <c r="BN5" s="167" t="s">
        <v>23</v>
      </c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9"/>
      <c r="CF5" s="167" t="s">
        <v>24</v>
      </c>
      <c r="CG5" s="168"/>
      <c r="CH5" s="168"/>
      <c r="CI5" s="168"/>
      <c r="CJ5" s="171"/>
      <c r="CK5" s="161"/>
      <c r="CL5" s="161"/>
      <c r="CM5" s="161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  <c r="IW5" s="177"/>
      <c r="IX5" s="177"/>
      <c r="IY5" s="177"/>
      <c r="IZ5" s="177"/>
      <c r="JA5" s="177"/>
      <c r="JB5" s="177"/>
      <c r="JC5" s="177"/>
      <c r="JD5" s="177"/>
      <c r="JE5" s="177"/>
      <c r="JF5" s="177"/>
      <c r="JG5" s="177"/>
      <c r="JH5" s="177"/>
      <c r="JI5" s="177"/>
      <c r="JJ5" s="177"/>
      <c r="JK5" s="177"/>
      <c r="JL5" s="177"/>
      <c r="JM5" s="177"/>
    </row>
    <row r="6" spans="1:273" s="2" customFormat="1" ht="41.25" customHeight="1">
      <c r="A6" s="144"/>
      <c r="B6" s="145"/>
      <c r="C6" s="145"/>
      <c r="D6" s="145"/>
      <c r="E6" s="3" t="s">
        <v>3</v>
      </c>
      <c r="F6" s="86" t="s">
        <v>29</v>
      </c>
      <c r="G6" s="3" t="s">
        <v>4</v>
      </c>
      <c r="H6" s="3" t="s">
        <v>215</v>
      </c>
      <c r="I6" s="3" t="s">
        <v>5</v>
      </c>
      <c r="J6" s="3" t="s">
        <v>20</v>
      </c>
      <c r="K6" s="3" t="s">
        <v>216</v>
      </c>
      <c r="L6" s="3" t="s">
        <v>217</v>
      </c>
      <c r="M6" s="3" t="s">
        <v>218</v>
      </c>
      <c r="N6" s="4" t="s">
        <v>14</v>
      </c>
      <c r="O6" s="4" t="s">
        <v>219</v>
      </c>
      <c r="P6" s="82" t="s">
        <v>148</v>
      </c>
      <c r="Q6" s="81" t="s">
        <v>220</v>
      </c>
      <c r="R6" s="81" t="s">
        <v>147</v>
      </c>
      <c r="S6" s="149"/>
      <c r="T6" s="128" t="s">
        <v>42</v>
      </c>
      <c r="U6" s="107" t="s">
        <v>40</v>
      </c>
      <c r="V6" s="107" t="s">
        <v>39</v>
      </c>
      <c r="W6" s="108" t="s">
        <v>38</v>
      </c>
      <c r="X6" s="108" t="s">
        <v>41</v>
      </c>
      <c r="Y6" s="109" t="s">
        <v>44</v>
      </c>
      <c r="Z6" s="10" t="s">
        <v>19</v>
      </c>
      <c r="AA6" s="65" t="s">
        <v>221</v>
      </c>
      <c r="AB6" s="10" t="s">
        <v>222</v>
      </c>
      <c r="AC6" s="65" t="s">
        <v>8</v>
      </c>
      <c r="AD6" s="65" t="s">
        <v>223</v>
      </c>
      <c r="AE6" s="65" t="s">
        <v>9</v>
      </c>
      <c r="AF6" s="65" t="s">
        <v>224</v>
      </c>
      <c r="AG6" s="11" t="s">
        <v>16</v>
      </c>
      <c r="AH6" s="11" t="s">
        <v>225</v>
      </c>
      <c r="AI6" s="11" t="s">
        <v>16</v>
      </c>
      <c r="AJ6" s="11" t="s">
        <v>225</v>
      </c>
      <c r="AK6" s="11" t="s">
        <v>16</v>
      </c>
      <c r="AL6" s="11" t="s">
        <v>225</v>
      </c>
      <c r="AM6" s="11" t="s">
        <v>16</v>
      </c>
      <c r="AN6" s="11" t="s">
        <v>225</v>
      </c>
      <c r="AO6" s="11" t="s">
        <v>16</v>
      </c>
      <c r="AP6" s="11" t="s">
        <v>225</v>
      </c>
      <c r="AQ6" s="11" t="s">
        <v>16</v>
      </c>
      <c r="AR6" s="11" t="s">
        <v>225</v>
      </c>
      <c r="AS6" s="110" t="s">
        <v>45</v>
      </c>
      <c r="AT6" s="110" t="s">
        <v>46</v>
      </c>
      <c r="AU6" s="110" t="s">
        <v>47</v>
      </c>
      <c r="AV6" s="12" t="s">
        <v>226</v>
      </c>
      <c r="AW6" s="11" t="s">
        <v>227</v>
      </c>
      <c r="AX6" s="11" t="s">
        <v>30</v>
      </c>
      <c r="AY6" s="11" t="s">
        <v>228</v>
      </c>
      <c r="AZ6" s="11" t="s">
        <v>11</v>
      </c>
      <c r="BA6" s="11" t="s">
        <v>32</v>
      </c>
      <c r="BB6" s="11" t="s">
        <v>12</v>
      </c>
      <c r="BC6" s="11" t="s">
        <v>51</v>
      </c>
      <c r="BD6" s="11" t="s">
        <v>224</v>
      </c>
      <c r="BE6" s="11" t="s">
        <v>229</v>
      </c>
      <c r="BF6" s="11" t="s">
        <v>13</v>
      </c>
      <c r="BG6" s="11" t="s">
        <v>230</v>
      </c>
      <c r="BH6" s="166"/>
      <c r="BI6" s="140"/>
      <c r="BJ6" s="5" t="s">
        <v>16</v>
      </c>
      <c r="BK6" s="5" t="s">
        <v>225</v>
      </c>
      <c r="BL6" s="5" t="s">
        <v>231</v>
      </c>
      <c r="BM6" s="5" t="s">
        <v>232</v>
      </c>
      <c r="BN6" s="5" t="s">
        <v>15</v>
      </c>
      <c r="BO6" s="5" t="s">
        <v>233</v>
      </c>
      <c r="BP6" s="5" t="s">
        <v>234</v>
      </c>
      <c r="BQ6" s="64" t="s">
        <v>235</v>
      </c>
      <c r="BR6" s="64" t="s">
        <v>236</v>
      </c>
      <c r="BS6" s="5" t="s">
        <v>237</v>
      </c>
      <c r="BT6" s="5" t="s">
        <v>238</v>
      </c>
      <c r="BU6" s="64" t="s">
        <v>239</v>
      </c>
      <c r="BV6" s="64" t="s">
        <v>240</v>
      </c>
      <c r="BW6" s="64" t="s">
        <v>241</v>
      </c>
      <c r="BX6" s="64" t="s">
        <v>242</v>
      </c>
      <c r="BY6" s="64" t="s">
        <v>17</v>
      </c>
      <c r="BZ6" s="64" t="s">
        <v>18</v>
      </c>
      <c r="CA6" s="64" t="s">
        <v>243</v>
      </c>
      <c r="CB6" s="5" t="s">
        <v>244</v>
      </c>
      <c r="CC6" s="5" t="s">
        <v>245</v>
      </c>
      <c r="CD6" s="5" t="s">
        <v>246</v>
      </c>
      <c r="CE6" s="5" t="s">
        <v>224</v>
      </c>
      <c r="CF6" s="5" t="s">
        <v>229</v>
      </c>
      <c r="CG6" s="5" t="s">
        <v>13</v>
      </c>
      <c r="CH6" s="5" t="s">
        <v>247</v>
      </c>
      <c r="CI6" s="111" t="s">
        <v>28</v>
      </c>
      <c r="CJ6" s="171"/>
      <c r="CK6" s="112" t="s">
        <v>48</v>
      </c>
      <c r="CL6" s="112" t="s">
        <v>49</v>
      </c>
      <c r="CM6" s="112" t="s">
        <v>50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  <c r="IW6" s="177"/>
      <c r="IX6" s="177"/>
      <c r="IY6" s="177"/>
      <c r="IZ6" s="177"/>
      <c r="JA6" s="177"/>
      <c r="JB6" s="177"/>
      <c r="JC6" s="177"/>
      <c r="JD6" s="177"/>
      <c r="JE6" s="177"/>
      <c r="JF6" s="177"/>
      <c r="JG6" s="177"/>
      <c r="JH6" s="177"/>
      <c r="JI6" s="177"/>
      <c r="JJ6" s="177"/>
      <c r="JK6" s="177"/>
      <c r="JL6" s="177"/>
      <c r="JM6" s="177"/>
    </row>
    <row r="7" spans="1:273" s="103" customFormat="1" ht="20.100000000000001" customHeight="1">
      <c r="A7" s="7">
        <v>1</v>
      </c>
      <c r="B7" s="7" t="s">
        <v>67</v>
      </c>
      <c r="C7" s="7" t="s">
        <v>68</v>
      </c>
      <c r="D7" s="7" t="s">
        <v>56</v>
      </c>
      <c r="E7" s="7" t="s">
        <v>69</v>
      </c>
      <c r="F7" s="30" t="s">
        <v>203</v>
      </c>
      <c r="G7" s="7" t="s">
        <v>70</v>
      </c>
      <c r="H7" s="7" t="s">
        <v>71</v>
      </c>
      <c r="I7" s="7" t="s">
        <v>72</v>
      </c>
      <c r="J7" s="7" t="s">
        <v>73</v>
      </c>
      <c r="K7" s="7" t="s">
        <v>74</v>
      </c>
      <c r="L7" s="7" t="s">
        <v>75</v>
      </c>
      <c r="M7" s="8">
        <v>22098</v>
      </c>
      <c r="N7" s="7"/>
      <c r="O7" s="7"/>
      <c r="P7" s="38" t="s">
        <v>52</v>
      </c>
      <c r="Q7" s="7"/>
      <c r="R7" s="7"/>
      <c r="S7" s="7">
        <v>95</v>
      </c>
      <c r="T7" s="24">
        <v>65</v>
      </c>
      <c r="U7" s="7">
        <v>23</v>
      </c>
      <c r="V7" s="7">
        <v>42</v>
      </c>
      <c r="W7" s="9">
        <v>64</v>
      </c>
      <c r="X7" s="7">
        <v>1</v>
      </c>
      <c r="Y7" s="14" t="s">
        <v>76</v>
      </c>
      <c r="Z7" s="9">
        <v>3</v>
      </c>
      <c r="AA7" s="7">
        <v>0</v>
      </c>
      <c r="AB7" s="9">
        <v>2</v>
      </c>
      <c r="AC7" s="7">
        <v>0</v>
      </c>
      <c r="AD7" s="7">
        <v>0</v>
      </c>
      <c r="AE7" s="7">
        <v>0</v>
      </c>
      <c r="AF7" s="7">
        <v>0</v>
      </c>
      <c r="AG7" s="7">
        <v>11</v>
      </c>
      <c r="AH7" s="7">
        <v>5</v>
      </c>
      <c r="AI7" s="7">
        <v>7</v>
      </c>
      <c r="AJ7" s="7">
        <v>5</v>
      </c>
      <c r="AK7" s="7">
        <v>11</v>
      </c>
      <c r="AL7" s="7">
        <v>5</v>
      </c>
      <c r="AM7" s="7">
        <v>10</v>
      </c>
      <c r="AN7" s="7">
        <v>8</v>
      </c>
      <c r="AO7" s="7">
        <v>2</v>
      </c>
      <c r="AP7" s="7">
        <v>1</v>
      </c>
      <c r="AQ7" s="7">
        <v>0</v>
      </c>
      <c r="AR7" s="7">
        <v>0</v>
      </c>
      <c r="AS7" s="14" t="s">
        <v>76</v>
      </c>
      <c r="AT7" s="14" t="s">
        <v>76</v>
      </c>
      <c r="AU7" s="14" t="s">
        <v>76</v>
      </c>
      <c r="AV7" s="9">
        <v>0</v>
      </c>
      <c r="AW7" s="7">
        <v>2</v>
      </c>
      <c r="AX7" s="7">
        <v>0</v>
      </c>
      <c r="AY7" s="7">
        <v>0</v>
      </c>
      <c r="AZ7" s="7">
        <v>0</v>
      </c>
      <c r="BA7" s="7">
        <v>63</v>
      </c>
      <c r="BB7" s="7">
        <v>0</v>
      </c>
      <c r="BC7" s="7">
        <v>0</v>
      </c>
      <c r="BD7" s="7">
        <v>0</v>
      </c>
      <c r="BE7" s="7">
        <v>20</v>
      </c>
      <c r="BF7" s="7">
        <v>30</v>
      </c>
      <c r="BG7" s="7">
        <v>15</v>
      </c>
      <c r="BH7" s="7">
        <v>39</v>
      </c>
      <c r="BI7" s="24">
        <v>38</v>
      </c>
      <c r="BJ7" s="7">
        <v>12</v>
      </c>
      <c r="BK7" s="7">
        <v>26</v>
      </c>
      <c r="BL7" s="7">
        <v>36</v>
      </c>
      <c r="BM7" s="7">
        <v>2</v>
      </c>
      <c r="BN7" s="7">
        <v>1</v>
      </c>
      <c r="BO7" s="7">
        <v>1</v>
      </c>
      <c r="BP7" s="7">
        <v>1</v>
      </c>
      <c r="BQ7" s="9">
        <v>0</v>
      </c>
      <c r="BR7" s="9">
        <v>2</v>
      </c>
      <c r="BS7" s="7">
        <v>1</v>
      </c>
      <c r="BT7" s="7">
        <v>2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25</v>
      </c>
      <c r="CB7" s="7">
        <v>3</v>
      </c>
      <c r="CC7" s="7">
        <v>1</v>
      </c>
      <c r="CD7" s="7">
        <v>1</v>
      </c>
      <c r="CE7" s="7">
        <v>0</v>
      </c>
      <c r="CF7" s="7">
        <v>8</v>
      </c>
      <c r="CG7" s="7">
        <v>23</v>
      </c>
      <c r="CH7" s="7">
        <v>0</v>
      </c>
      <c r="CI7" s="20">
        <v>7</v>
      </c>
      <c r="CJ7" s="38" t="s">
        <v>52</v>
      </c>
      <c r="CK7" s="13" t="s">
        <v>76</v>
      </c>
      <c r="CL7" s="13" t="s">
        <v>76</v>
      </c>
      <c r="CM7" s="13" t="s">
        <v>76</v>
      </c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  <c r="IW7" s="178"/>
      <c r="IX7" s="178"/>
      <c r="IY7" s="178"/>
      <c r="IZ7" s="178"/>
      <c r="JA7" s="178"/>
      <c r="JB7" s="178"/>
      <c r="JC7" s="178"/>
      <c r="JD7" s="178"/>
      <c r="JE7" s="178"/>
      <c r="JF7" s="178"/>
      <c r="JG7" s="178"/>
      <c r="JH7" s="178"/>
      <c r="JI7" s="178"/>
      <c r="JJ7" s="178"/>
      <c r="JK7" s="178"/>
      <c r="JL7" s="178"/>
      <c r="JM7" s="178"/>
    </row>
    <row r="8" spans="1:273" s="103" customFormat="1" ht="20.100000000000001" customHeight="1">
      <c r="A8" s="7">
        <v>2</v>
      </c>
      <c r="B8" s="7" t="s">
        <v>67</v>
      </c>
      <c r="C8" s="7" t="s">
        <v>248</v>
      </c>
      <c r="D8" s="7" t="s">
        <v>77</v>
      </c>
      <c r="E8" s="7" t="s">
        <v>249</v>
      </c>
      <c r="F8" s="30" t="s">
        <v>250</v>
      </c>
      <c r="G8" s="7" t="s">
        <v>251</v>
      </c>
      <c r="H8" s="7" t="s">
        <v>252</v>
      </c>
      <c r="I8" s="7" t="s">
        <v>253</v>
      </c>
      <c r="J8" s="7" t="s">
        <v>254</v>
      </c>
      <c r="K8" s="7" t="s">
        <v>255</v>
      </c>
      <c r="L8" s="7" t="s">
        <v>256</v>
      </c>
      <c r="M8" s="8">
        <v>20377</v>
      </c>
      <c r="N8" s="7"/>
      <c r="O8" s="7"/>
      <c r="P8" s="38" t="s">
        <v>52</v>
      </c>
      <c r="Q8" s="7"/>
      <c r="R8" s="7"/>
      <c r="S8" s="7">
        <v>36</v>
      </c>
      <c r="T8" s="24">
        <f t="shared" ref="T8:T12" si="0">U8+V8</f>
        <v>23</v>
      </c>
      <c r="U8" s="7">
        <v>11</v>
      </c>
      <c r="V8" s="7">
        <v>12</v>
      </c>
      <c r="W8" s="9">
        <v>23</v>
      </c>
      <c r="X8" s="7">
        <v>0</v>
      </c>
      <c r="Y8" s="14" t="str">
        <f t="shared" ref="Y8:Y12" si="1">IF(T8=SUM(W8:X8),"일치","불일치")</f>
        <v>일치</v>
      </c>
      <c r="Z8" s="9">
        <v>0</v>
      </c>
      <c r="AA8" s="7">
        <v>0</v>
      </c>
      <c r="AB8" s="9">
        <v>1</v>
      </c>
      <c r="AC8" s="7">
        <v>0</v>
      </c>
      <c r="AD8" s="7">
        <v>1</v>
      </c>
      <c r="AE8" s="7">
        <v>0</v>
      </c>
      <c r="AF8" s="7">
        <v>0</v>
      </c>
      <c r="AG8" s="7">
        <v>1</v>
      </c>
      <c r="AH8" s="7">
        <v>1</v>
      </c>
      <c r="AI8" s="7">
        <v>7</v>
      </c>
      <c r="AJ8" s="7">
        <v>12</v>
      </c>
      <c r="AK8" s="7">
        <v>0</v>
      </c>
      <c r="AL8" s="7">
        <v>0</v>
      </c>
      <c r="AM8" s="7">
        <v>1</v>
      </c>
      <c r="AN8" s="7">
        <v>1</v>
      </c>
      <c r="AO8" s="7">
        <v>0</v>
      </c>
      <c r="AP8" s="7">
        <v>0</v>
      </c>
      <c r="AQ8" s="7">
        <v>0</v>
      </c>
      <c r="AR8" s="7">
        <v>0</v>
      </c>
      <c r="AS8" s="14" t="str">
        <f t="shared" ref="AS8:AS27" si="2">IF(T8=SUM(AG8:AR8),"일치","불일치")</f>
        <v>일치</v>
      </c>
      <c r="AT8" s="14" t="str">
        <f t="shared" ref="AT8:AT27" si="3">IF(T8=SUM(AV8:BD8),"일치","불일치")</f>
        <v>일치</v>
      </c>
      <c r="AU8" s="14" t="str">
        <f t="shared" ref="AU8:AU14" si="4">IF(T8=SUM(BE8:BG8),"일치","불일치")</f>
        <v>일치</v>
      </c>
      <c r="AV8" s="9">
        <v>0</v>
      </c>
      <c r="AW8" s="7">
        <v>0</v>
      </c>
      <c r="AX8" s="7">
        <v>0</v>
      </c>
      <c r="AY8" s="7">
        <v>0</v>
      </c>
      <c r="AZ8" s="7">
        <v>0</v>
      </c>
      <c r="BA8" s="7">
        <v>23</v>
      </c>
      <c r="BB8" s="7">
        <v>0</v>
      </c>
      <c r="BC8" s="7">
        <v>0</v>
      </c>
      <c r="BD8" s="7">
        <v>0</v>
      </c>
      <c r="BE8" s="7">
        <v>16</v>
      </c>
      <c r="BF8" s="7">
        <v>6</v>
      </c>
      <c r="BG8" s="7">
        <v>1</v>
      </c>
      <c r="BH8" s="7">
        <v>19</v>
      </c>
      <c r="BI8" s="24">
        <f t="shared" ref="BI8:BI12" si="5">BJ8+BK8</f>
        <v>18</v>
      </c>
      <c r="BJ8" s="7">
        <v>4</v>
      </c>
      <c r="BK8" s="7">
        <v>14</v>
      </c>
      <c r="BL8" s="7">
        <v>18</v>
      </c>
      <c r="BM8" s="7">
        <v>0</v>
      </c>
      <c r="BN8" s="7">
        <v>1</v>
      </c>
      <c r="BO8" s="7">
        <v>0</v>
      </c>
      <c r="BP8" s="7">
        <v>1</v>
      </c>
      <c r="BQ8" s="9">
        <v>0</v>
      </c>
      <c r="BR8" s="9">
        <v>1</v>
      </c>
      <c r="BS8" s="7">
        <v>1</v>
      </c>
      <c r="BT8" s="7">
        <v>1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10</v>
      </c>
      <c r="CB8" s="7">
        <v>2</v>
      </c>
      <c r="CC8" s="7">
        <v>1</v>
      </c>
      <c r="CD8" s="7">
        <v>0</v>
      </c>
      <c r="CE8" s="7">
        <v>0</v>
      </c>
      <c r="CF8" s="7">
        <v>4</v>
      </c>
      <c r="CG8" s="7">
        <v>9</v>
      </c>
      <c r="CH8" s="7">
        <v>0</v>
      </c>
      <c r="CI8" s="7">
        <v>5</v>
      </c>
      <c r="CJ8" s="38" t="s">
        <v>52</v>
      </c>
      <c r="CK8" s="13" t="str">
        <f t="shared" ref="CK8:CK27" si="6">IF(BI8=SUM(BL8:BM8),"일치","불일치")</f>
        <v>일치</v>
      </c>
      <c r="CL8" s="13" t="str">
        <f t="shared" ref="CL8:CL27" si="7">IF(BI8=SUM(BN8:CE8),"일치","불일치")</f>
        <v>일치</v>
      </c>
      <c r="CM8" s="13" t="str">
        <f t="shared" ref="CM8:CM25" si="8">IF(BI8=SUM(CF8:CI8),"일치","불일치")</f>
        <v>일치</v>
      </c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  <c r="IW8" s="178"/>
      <c r="IX8" s="178"/>
      <c r="IY8" s="178"/>
      <c r="IZ8" s="178"/>
      <c r="JA8" s="178"/>
      <c r="JB8" s="178"/>
      <c r="JC8" s="178"/>
      <c r="JD8" s="178"/>
      <c r="JE8" s="178"/>
      <c r="JF8" s="178"/>
      <c r="JG8" s="178"/>
      <c r="JH8" s="178"/>
      <c r="JI8" s="178"/>
      <c r="JJ8" s="178"/>
      <c r="JK8" s="178"/>
      <c r="JL8" s="178"/>
      <c r="JM8" s="178"/>
    </row>
    <row r="9" spans="1:273" s="113" customFormat="1" ht="20.100000000000001" customHeight="1">
      <c r="A9" s="7">
        <v>3</v>
      </c>
      <c r="B9" s="7" t="s">
        <v>67</v>
      </c>
      <c r="C9" s="21" t="s">
        <v>257</v>
      </c>
      <c r="D9" s="21" t="s">
        <v>258</v>
      </c>
      <c r="E9" s="21" t="s">
        <v>259</v>
      </c>
      <c r="F9" s="21" t="s">
        <v>259</v>
      </c>
      <c r="G9" s="21" t="s">
        <v>260</v>
      </c>
      <c r="H9" s="21" t="s">
        <v>261</v>
      </c>
      <c r="I9" s="21" t="s">
        <v>260</v>
      </c>
      <c r="J9" s="22" t="s">
        <v>262</v>
      </c>
      <c r="K9" s="21" t="s">
        <v>263</v>
      </c>
      <c r="L9" s="21" t="s">
        <v>264</v>
      </c>
      <c r="M9" s="23">
        <v>39679</v>
      </c>
      <c r="N9" s="21"/>
      <c r="O9" s="21"/>
      <c r="P9" s="90"/>
      <c r="Q9" s="90"/>
      <c r="R9" s="24" t="s">
        <v>265</v>
      </c>
      <c r="S9" s="21">
        <v>4</v>
      </c>
      <c r="T9" s="79">
        <f t="shared" si="0"/>
        <v>4</v>
      </c>
      <c r="U9" s="21">
        <v>4</v>
      </c>
      <c r="V9" s="21">
        <v>0</v>
      </c>
      <c r="W9" s="25">
        <v>2</v>
      </c>
      <c r="X9" s="21">
        <v>2</v>
      </c>
      <c r="Y9" s="15" t="str">
        <f t="shared" si="1"/>
        <v>일치</v>
      </c>
      <c r="Z9" s="25">
        <v>4</v>
      </c>
      <c r="AA9" s="21">
        <v>0</v>
      </c>
      <c r="AB9" s="25">
        <v>0</v>
      </c>
      <c r="AC9" s="21">
        <v>0</v>
      </c>
      <c r="AD9" s="21">
        <v>0</v>
      </c>
      <c r="AE9" s="21">
        <v>0</v>
      </c>
      <c r="AF9" s="21">
        <v>0</v>
      </c>
      <c r="AG9" s="21">
        <v>2</v>
      </c>
      <c r="AH9" s="21">
        <v>0</v>
      </c>
      <c r="AI9" s="21">
        <v>2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15" t="str">
        <f t="shared" si="2"/>
        <v>일치</v>
      </c>
      <c r="AT9" s="15" t="str">
        <f t="shared" si="3"/>
        <v>일치</v>
      </c>
      <c r="AU9" s="15" t="str">
        <f t="shared" si="4"/>
        <v>일치</v>
      </c>
      <c r="AV9" s="25">
        <v>0</v>
      </c>
      <c r="AW9" s="21">
        <v>0</v>
      </c>
      <c r="AX9" s="21">
        <v>0</v>
      </c>
      <c r="AY9" s="21">
        <v>0</v>
      </c>
      <c r="AZ9" s="21">
        <v>0</v>
      </c>
      <c r="BA9" s="21">
        <v>4</v>
      </c>
      <c r="BB9" s="21">
        <v>0</v>
      </c>
      <c r="BC9" s="21">
        <v>0</v>
      </c>
      <c r="BD9" s="21">
        <v>0</v>
      </c>
      <c r="BE9" s="21">
        <v>1</v>
      </c>
      <c r="BF9" s="21">
        <v>2</v>
      </c>
      <c r="BG9" s="21">
        <v>1</v>
      </c>
      <c r="BH9" s="21">
        <v>1</v>
      </c>
      <c r="BI9" s="78">
        <f t="shared" si="5"/>
        <v>1</v>
      </c>
      <c r="BJ9" s="21">
        <v>1</v>
      </c>
      <c r="BK9" s="21">
        <v>0</v>
      </c>
      <c r="BL9" s="21">
        <v>1</v>
      </c>
      <c r="BM9" s="21">
        <v>0</v>
      </c>
      <c r="BN9" s="21">
        <v>1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1</v>
      </c>
      <c r="CH9" s="21">
        <v>0</v>
      </c>
      <c r="CI9" s="21">
        <v>0</v>
      </c>
      <c r="CJ9" s="7" t="s">
        <v>54</v>
      </c>
      <c r="CK9" s="16" t="str">
        <f t="shared" si="6"/>
        <v>일치</v>
      </c>
      <c r="CL9" s="16" t="str">
        <f t="shared" si="7"/>
        <v>일치</v>
      </c>
      <c r="CM9" s="16" t="str">
        <f t="shared" si="8"/>
        <v>일치</v>
      </c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179"/>
      <c r="IW9" s="179"/>
      <c r="IX9" s="179"/>
      <c r="IY9" s="179"/>
      <c r="IZ9" s="179"/>
      <c r="JA9" s="179"/>
      <c r="JB9" s="179"/>
      <c r="JC9" s="179"/>
      <c r="JD9" s="179"/>
      <c r="JE9" s="179"/>
      <c r="JF9" s="179"/>
      <c r="JG9" s="179"/>
      <c r="JH9" s="179"/>
      <c r="JI9" s="179"/>
      <c r="JJ9" s="179"/>
      <c r="JK9" s="179"/>
      <c r="JL9" s="179"/>
      <c r="JM9" s="179"/>
    </row>
    <row r="10" spans="1:273" s="113" customFormat="1" ht="20.100000000000001" customHeight="1">
      <c r="A10" s="7">
        <v>4</v>
      </c>
      <c r="B10" s="7" t="s">
        <v>67</v>
      </c>
      <c r="C10" s="21" t="s">
        <v>257</v>
      </c>
      <c r="D10" s="21" t="s">
        <v>60</v>
      </c>
      <c r="E10" s="21" t="s">
        <v>259</v>
      </c>
      <c r="F10" s="21" t="s">
        <v>259</v>
      </c>
      <c r="G10" s="21" t="s">
        <v>260</v>
      </c>
      <c r="H10" s="21" t="s">
        <v>266</v>
      </c>
      <c r="I10" s="21" t="s">
        <v>260</v>
      </c>
      <c r="J10" s="22" t="s">
        <v>267</v>
      </c>
      <c r="K10" s="21" t="s">
        <v>268</v>
      </c>
      <c r="L10" s="21" t="s">
        <v>269</v>
      </c>
      <c r="M10" s="23">
        <v>41190</v>
      </c>
      <c r="N10" s="21"/>
      <c r="O10" s="21"/>
      <c r="P10" s="21"/>
      <c r="Q10" s="21"/>
      <c r="R10" s="24" t="s">
        <v>265</v>
      </c>
      <c r="S10" s="21">
        <v>4</v>
      </c>
      <c r="T10" s="79">
        <f t="shared" si="0"/>
        <v>4</v>
      </c>
      <c r="U10" s="21">
        <v>4</v>
      </c>
      <c r="V10" s="21">
        <v>0</v>
      </c>
      <c r="W10" s="25">
        <v>2</v>
      </c>
      <c r="X10" s="21">
        <v>2</v>
      </c>
      <c r="Y10" s="15" t="str">
        <f t="shared" si="1"/>
        <v>일치</v>
      </c>
      <c r="Z10" s="25">
        <v>4</v>
      </c>
      <c r="AA10" s="21">
        <v>0</v>
      </c>
      <c r="AB10" s="25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0</v>
      </c>
      <c r="AI10" s="21">
        <v>1</v>
      </c>
      <c r="AJ10" s="21">
        <v>0</v>
      </c>
      <c r="AK10" s="21">
        <v>2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15" t="str">
        <f t="shared" si="2"/>
        <v>일치</v>
      </c>
      <c r="AT10" s="15" t="str">
        <f t="shared" si="3"/>
        <v>일치</v>
      </c>
      <c r="AU10" s="15" t="str">
        <f t="shared" si="4"/>
        <v>일치</v>
      </c>
      <c r="AV10" s="25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4</v>
      </c>
      <c r="BB10" s="21">
        <v>0</v>
      </c>
      <c r="BC10" s="21">
        <v>0</v>
      </c>
      <c r="BD10" s="21">
        <v>0</v>
      </c>
      <c r="BE10" s="21">
        <v>2</v>
      </c>
      <c r="BF10" s="21">
        <v>2</v>
      </c>
      <c r="BG10" s="21">
        <v>0</v>
      </c>
      <c r="BH10" s="21">
        <v>1</v>
      </c>
      <c r="BI10" s="78">
        <f t="shared" si="5"/>
        <v>1</v>
      </c>
      <c r="BJ10" s="21">
        <v>0</v>
      </c>
      <c r="BK10" s="21">
        <v>1</v>
      </c>
      <c r="BL10" s="21">
        <v>1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5">
        <v>1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1</v>
      </c>
      <c r="CH10" s="21">
        <v>0</v>
      </c>
      <c r="CI10" s="21">
        <v>0</v>
      </c>
      <c r="CJ10" s="7" t="s">
        <v>54</v>
      </c>
      <c r="CK10" s="16" t="str">
        <f t="shared" si="6"/>
        <v>일치</v>
      </c>
      <c r="CL10" s="16" t="str">
        <f t="shared" si="7"/>
        <v>일치</v>
      </c>
      <c r="CM10" s="16" t="str">
        <f t="shared" si="8"/>
        <v>일치</v>
      </c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  <c r="IT10" s="179"/>
      <c r="IU10" s="179"/>
      <c r="IV10" s="179"/>
      <c r="IW10" s="179"/>
      <c r="IX10" s="179"/>
      <c r="IY10" s="179"/>
      <c r="IZ10" s="179"/>
      <c r="JA10" s="179"/>
      <c r="JB10" s="179"/>
      <c r="JC10" s="179"/>
      <c r="JD10" s="179"/>
      <c r="JE10" s="179"/>
      <c r="JF10" s="179"/>
      <c r="JG10" s="179"/>
      <c r="JH10" s="179"/>
      <c r="JI10" s="179"/>
      <c r="JJ10" s="179"/>
      <c r="JK10" s="179"/>
      <c r="JL10" s="179"/>
      <c r="JM10" s="179"/>
    </row>
    <row r="11" spans="1:273" s="103" customFormat="1" ht="20.100000000000001" customHeight="1">
      <c r="A11" s="7">
        <v>5</v>
      </c>
      <c r="B11" s="7" t="s">
        <v>67</v>
      </c>
      <c r="C11" s="7" t="s">
        <v>257</v>
      </c>
      <c r="D11" s="7" t="s">
        <v>60</v>
      </c>
      <c r="E11" s="7" t="s">
        <v>270</v>
      </c>
      <c r="F11" s="7" t="s">
        <v>271</v>
      </c>
      <c r="G11" s="7" t="s">
        <v>272</v>
      </c>
      <c r="H11" s="7" t="s">
        <v>273</v>
      </c>
      <c r="I11" s="7" t="s">
        <v>274</v>
      </c>
      <c r="J11" s="26" t="s">
        <v>275</v>
      </c>
      <c r="K11" s="7" t="s">
        <v>276</v>
      </c>
      <c r="L11" s="7" t="s">
        <v>277</v>
      </c>
      <c r="M11" s="8">
        <v>39373</v>
      </c>
      <c r="N11" s="7"/>
      <c r="O11" s="7"/>
      <c r="P11" s="7"/>
      <c r="Q11" s="24" t="s">
        <v>265</v>
      </c>
      <c r="R11" s="7"/>
      <c r="S11" s="7">
        <v>4</v>
      </c>
      <c r="T11" s="79">
        <f t="shared" si="0"/>
        <v>2</v>
      </c>
      <c r="U11" s="7">
        <v>2</v>
      </c>
      <c r="V11" s="7">
        <v>0</v>
      </c>
      <c r="W11" s="9">
        <v>0</v>
      </c>
      <c r="X11" s="7">
        <v>2</v>
      </c>
      <c r="Y11" s="14" t="str">
        <f t="shared" si="1"/>
        <v>일치</v>
      </c>
      <c r="Z11" s="9">
        <v>2</v>
      </c>
      <c r="AA11" s="21">
        <v>0</v>
      </c>
      <c r="AB11" s="25">
        <v>0</v>
      </c>
      <c r="AC11" s="21">
        <v>0</v>
      </c>
      <c r="AD11" s="21">
        <v>0</v>
      </c>
      <c r="AE11" s="21">
        <v>0</v>
      </c>
      <c r="AF11" s="7">
        <v>1</v>
      </c>
      <c r="AG11" s="7">
        <v>0</v>
      </c>
      <c r="AH11" s="21">
        <v>0</v>
      </c>
      <c r="AI11" s="21">
        <v>0</v>
      </c>
      <c r="AJ11" s="21">
        <v>0</v>
      </c>
      <c r="AK11" s="21">
        <v>0</v>
      </c>
      <c r="AL11" s="7">
        <v>1</v>
      </c>
      <c r="AM11" s="21">
        <v>0</v>
      </c>
      <c r="AN11" s="7">
        <v>1</v>
      </c>
      <c r="AO11" s="21">
        <v>0</v>
      </c>
      <c r="AP11" s="21">
        <v>0</v>
      </c>
      <c r="AQ11" s="21">
        <v>0</v>
      </c>
      <c r="AR11" s="21">
        <v>0</v>
      </c>
      <c r="AS11" s="14" t="str">
        <f t="shared" si="2"/>
        <v>일치</v>
      </c>
      <c r="AT11" s="14" t="str">
        <f t="shared" si="3"/>
        <v>일치</v>
      </c>
      <c r="AU11" s="14" t="str">
        <f t="shared" si="4"/>
        <v>일치</v>
      </c>
      <c r="AV11" s="25">
        <v>0</v>
      </c>
      <c r="AW11" s="21">
        <v>0</v>
      </c>
      <c r="AX11" s="21">
        <v>0</v>
      </c>
      <c r="AY11" s="21">
        <v>0</v>
      </c>
      <c r="AZ11" s="21">
        <v>0</v>
      </c>
      <c r="BA11" s="7">
        <v>2</v>
      </c>
      <c r="BB11" s="21">
        <v>0</v>
      </c>
      <c r="BC11" s="21">
        <v>0</v>
      </c>
      <c r="BD11" s="21">
        <v>0</v>
      </c>
      <c r="BE11" s="7">
        <v>2</v>
      </c>
      <c r="BF11" s="7">
        <v>0</v>
      </c>
      <c r="BG11" s="7">
        <v>0</v>
      </c>
      <c r="BH11" s="7">
        <v>1</v>
      </c>
      <c r="BI11" s="24">
        <f t="shared" si="5"/>
        <v>1</v>
      </c>
      <c r="BJ11" s="7">
        <v>0</v>
      </c>
      <c r="BK11" s="7">
        <v>1</v>
      </c>
      <c r="BL11" s="7">
        <v>1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9">
        <v>1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7">
        <v>1</v>
      </c>
      <c r="CH11" s="21">
        <v>0</v>
      </c>
      <c r="CI11" s="21">
        <v>0</v>
      </c>
      <c r="CJ11" s="7" t="s">
        <v>54</v>
      </c>
      <c r="CK11" s="13" t="str">
        <f t="shared" si="6"/>
        <v>일치</v>
      </c>
      <c r="CL11" s="13" t="str">
        <f t="shared" si="7"/>
        <v>일치</v>
      </c>
      <c r="CM11" s="13" t="str">
        <f t="shared" si="8"/>
        <v>일치</v>
      </c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  <c r="IW11" s="178"/>
      <c r="IX11" s="178"/>
      <c r="IY11" s="178"/>
      <c r="IZ11" s="178"/>
      <c r="JA11" s="178"/>
      <c r="JB11" s="178"/>
      <c r="JC11" s="178"/>
      <c r="JD11" s="178"/>
      <c r="JE11" s="178"/>
      <c r="JF11" s="178"/>
      <c r="JG11" s="178"/>
      <c r="JH11" s="178"/>
      <c r="JI11" s="178"/>
      <c r="JJ11" s="178"/>
      <c r="JK11" s="178"/>
      <c r="JL11" s="178"/>
      <c r="JM11" s="178"/>
    </row>
    <row r="12" spans="1:273" s="103" customFormat="1" ht="20.100000000000001" customHeight="1">
      <c r="A12" s="7">
        <v>6</v>
      </c>
      <c r="B12" s="7" t="s">
        <v>67</v>
      </c>
      <c r="C12" s="7" t="s">
        <v>257</v>
      </c>
      <c r="D12" s="7" t="s">
        <v>60</v>
      </c>
      <c r="E12" s="7" t="s">
        <v>278</v>
      </c>
      <c r="F12" s="7" t="s">
        <v>271</v>
      </c>
      <c r="G12" s="7" t="s">
        <v>279</v>
      </c>
      <c r="H12" s="7" t="s">
        <v>280</v>
      </c>
      <c r="I12" s="7" t="s">
        <v>279</v>
      </c>
      <c r="J12" s="26" t="s">
        <v>78</v>
      </c>
      <c r="K12" s="7" t="s">
        <v>281</v>
      </c>
      <c r="L12" s="7" t="s">
        <v>281</v>
      </c>
      <c r="M12" s="8">
        <v>40805</v>
      </c>
      <c r="N12" s="7"/>
      <c r="O12" s="7"/>
      <c r="P12" s="7"/>
      <c r="Q12" s="24" t="s">
        <v>265</v>
      </c>
      <c r="R12" s="7"/>
      <c r="S12" s="7">
        <v>4</v>
      </c>
      <c r="T12" s="79">
        <f t="shared" si="0"/>
        <v>3</v>
      </c>
      <c r="U12" s="7">
        <v>3</v>
      </c>
      <c r="V12" s="7">
        <v>0</v>
      </c>
      <c r="W12" s="9">
        <v>1</v>
      </c>
      <c r="X12" s="7">
        <v>2</v>
      </c>
      <c r="Y12" s="14" t="str">
        <f t="shared" si="1"/>
        <v>일치</v>
      </c>
      <c r="Z12" s="9">
        <v>4</v>
      </c>
      <c r="AA12" s="21">
        <v>0</v>
      </c>
      <c r="AB12" s="25">
        <v>0</v>
      </c>
      <c r="AC12" s="21">
        <v>0</v>
      </c>
      <c r="AD12" s="21">
        <v>0</v>
      </c>
      <c r="AE12" s="21">
        <v>0</v>
      </c>
      <c r="AF12" s="7">
        <v>0</v>
      </c>
      <c r="AG12" s="7">
        <v>0</v>
      </c>
      <c r="AH12" s="21">
        <v>0</v>
      </c>
      <c r="AI12" s="7">
        <v>3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14" t="str">
        <f t="shared" si="2"/>
        <v>일치</v>
      </c>
      <c r="AT12" s="14" t="str">
        <f t="shared" si="3"/>
        <v>일치</v>
      </c>
      <c r="AU12" s="14" t="str">
        <f t="shared" si="4"/>
        <v>일치</v>
      </c>
      <c r="AV12" s="25">
        <v>0</v>
      </c>
      <c r="AW12" s="21">
        <v>0</v>
      </c>
      <c r="AX12" s="21">
        <v>0</v>
      </c>
      <c r="AY12" s="21">
        <v>0</v>
      </c>
      <c r="AZ12" s="21">
        <v>0</v>
      </c>
      <c r="BA12" s="7">
        <v>2</v>
      </c>
      <c r="BB12" s="7">
        <v>1</v>
      </c>
      <c r="BC12" s="21">
        <v>0</v>
      </c>
      <c r="BD12" s="21">
        <v>0</v>
      </c>
      <c r="BE12" s="7">
        <v>1</v>
      </c>
      <c r="BF12" s="7">
        <v>2</v>
      </c>
      <c r="BG12" s="7">
        <v>0</v>
      </c>
      <c r="BH12" s="7">
        <v>1</v>
      </c>
      <c r="BI12" s="24">
        <f t="shared" si="5"/>
        <v>1</v>
      </c>
      <c r="BJ12" s="7">
        <v>1</v>
      </c>
      <c r="BK12" s="7">
        <v>0</v>
      </c>
      <c r="BL12" s="7">
        <v>1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9">
        <v>1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7">
        <v>1</v>
      </c>
      <c r="CH12" s="21">
        <v>0</v>
      </c>
      <c r="CI12" s="21">
        <v>0</v>
      </c>
      <c r="CJ12" s="7" t="s">
        <v>54</v>
      </c>
      <c r="CK12" s="13" t="str">
        <f t="shared" si="6"/>
        <v>일치</v>
      </c>
      <c r="CL12" s="13" t="str">
        <f t="shared" si="7"/>
        <v>일치</v>
      </c>
      <c r="CM12" s="13" t="str">
        <f t="shared" si="8"/>
        <v>일치</v>
      </c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  <c r="IW12" s="178"/>
      <c r="IX12" s="178"/>
      <c r="IY12" s="178"/>
      <c r="IZ12" s="178"/>
      <c r="JA12" s="178"/>
      <c r="JB12" s="178"/>
      <c r="JC12" s="178"/>
      <c r="JD12" s="178"/>
      <c r="JE12" s="178"/>
      <c r="JF12" s="178"/>
      <c r="JG12" s="178"/>
      <c r="JH12" s="178"/>
      <c r="JI12" s="178"/>
      <c r="JJ12" s="178"/>
      <c r="JK12" s="178"/>
      <c r="JL12" s="178"/>
      <c r="JM12" s="178"/>
    </row>
    <row r="13" spans="1:273" s="103" customFormat="1" ht="20.100000000000001" customHeight="1">
      <c r="A13" s="7">
        <v>7</v>
      </c>
      <c r="B13" s="7" t="s">
        <v>67</v>
      </c>
      <c r="C13" s="21" t="s">
        <v>257</v>
      </c>
      <c r="D13" s="21" t="s">
        <v>60</v>
      </c>
      <c r="E13" s="21" t="s">
        <v>259</v>
      </c>
      <c r="F13" s="7" t="s">
        <v>259</v>
      </c>
      <c r="G13" s="21" t="s">
        <v>282</v>
      </c>
      <c r="H13" s="21" t="s">
        <v>283</v>
      </c>
      <c r="I13" s="21" t="s">
        <v>282</v>
      </c>
      <c r="J13" s="22" t="s">
        <v>284</v>
      </c>
      <c r="K13" s="21" t="s">
        <v>285</v>
      </c>
      <c r="L13" s="21" t="s">
        <v>286</v>
      </c>
      <c r="M13" s="23">
        <v>39149</v>
      </c>
      <c r="N13" s="21"/>
      <c r="O13" s="21"/>
      <c r="P13" s="21"/>
      <c r="Q13" s="21"/>
      <c r="R13" s="24" t="s">
        <v>265</v>
      </c>
      <c r="S13" s="21">
        <v>4</v>
      </c>
      <c r="T13" s="79">
        <v>4</v>
      </c>
      <c r="U13" s="21">
        <v>4</v>
      </c>
      <c r="V13" s="21">
        <v>0</v>
      </c>
      <c r="W13" s="25">
        <v>1</v>
      </c>
      <c r="X13" s="21">
        <v>3</v>
      </c>
      <c r="Y13" s="14" t="str">
        <f t="shared" ref="Y13:Y17" si="9">IF(T13=SUM(W13:X13),"일치","불일치")</f>
        <v>일치</v>
      </c>
      <c r="Z13" s="25">
        <v>1</v>
      </c>
      <c r="AA13" s="21">
        <v>0</v>
      </c>
      <c r="AB13" s="25">
        <v>0</v>
      </c>
      <c r="AC13" s="21">
        <v>0</v>
      </c>
      <c r="AD13" s="21">
        <v>1</v>
      </c>
      <c r="AE13" s="21">
        <v>0</v>
      </c>
      <c r="AF13" s="21">
        <v>0</v>
      </c>
      <c r="AG13" s="21">
        <v>0</v>
      </c>
      <c r="AH13" s="21">
        <v>0</v>
      </c>
      <c r="AI13" s="21">
        <v>2</v>
      </c>
      <c r="AJ13" s="21">
        <v>0</v>
      </c>
      <c r="AK13" s="21">
        <v>2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14" t="str">
        <f t="shared" si="2"/>
        <v>일치</v>
      </c>
      <c r="AT13" s="14" t="str">
        <f t="shared" si="3"/>
        <v>일치</v>
      </c>
      <c r="AU13" s="14" t="str">
        <f t="shared" si="4"/>
        <v>일치</v>
      </c>
      <c r="AV13" s="25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4</v>
      </c>
      <c r="BB13" s="21">
        <v>0</v>
      </c>
      <c r="BC13" s="21">
        <v>0</v>
      </c>
      <c r="BD13" s="21">
        <v>0</v>
      </c>
      <c r="BE13" s="21">
        <v>3</v>
      </c>
      <c r="BF13" s="21">
        <v>1</v>
      </c>
      <c r="BG13" s="21">
        <v>0</v>
      </c>
      <c r="BH13" s="21">
        <v>1</v>
      </c>
      <c r="BI13" s="24">
        <v>1</v>
      </c>
      <c r="BJ13" s="21">
        <v>0</v>
      </c>
      <c r="BK13" s="21">
        <v>1</v>
      </c>
      <c r="BL13" s="21">
        <v>1</v>
      </c>
      <c r="BM13" s="21">
        <v>0</v>
      </c>
      <c r="BN13" s="21">
        <v>0</v>
      </c>
      <c r="BO13" s="21">
        <v>0</v>
      </c>
      <c r="BP13" s="21">
        <v>0</v>
      </c>
      <c r="BQ13" s="25">
        <v>0</v>
      </c>
      <c r="BR13" s="25">
        <v>1</v>
      </c>
      <c r="BS13" s="21">
        <v>0</v>
      </c>
      <c r="BT13" s="21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1</v>
      </c>
      <c r="CH13" s="21">
        <v>0</v>
      </c>
      <c r="CI13" s="27">
        <v>0</v>
      </c>
      <c r="CJ13" s="7" t="s">
        <v>54</v>
      </c>
      <c r="CK13" s="13" t="str">
        <f t="shared" si="6"/>
        <v>일치</v>
      </c>
      <c r="CL13" s="13" t="str">
        <f t="shared" si="7"/>
        <v>일치</v>
      </c>
      <c r="CM13" s="13" t="str">
        <f t="shared" si="8"/>
        <v>일치</v>
      </c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  <c r="IW13" s="178"/>
      <c r="IX13" s="178"/>
      <c r="IY13" s="178"/>
      <c r="IZ13" s="178"/>
      <c r="JA13" s="178"/>
      <c r="JB13" s="178"/>
      <c r="JC13" s="178"/>
      <c r="JD13" s="178"/>
      <c r="JE13" s="178"/>
      <c r="JF13" s="178"/>
      <c r="JG13" s="178"/>
      <c r="JH13" s="178"/>
      <c r="JI13" s="178"/>
      <c r="JJ13" s="178"/>
      <c r="JK13" s="178"/>
      <c r="JL13" s="178"/>
      <c r="JM13" s="178"/>
    </row>
    <row r="14" spans="1:273" s="103" customFormat="1" ht="20.100000000000001" customHeight="1">
      <c r="A14" s="7">
        <v>8</v>
      </c>
      <c r="B14" s="7" t="s">
        <v>67</v>
      </c>
      <c r="C14" s="7" t="s">
        <v>257</v>
      </c>
      <c r="D14" s="7" t="s">
        <v>60</v>
      </c>
      <c r="E14" s="7" t="s">
        <v>259</v>
      </c>
      <c r="F14" s="7" t="s">
        <v>259</v>
      </c>
      <c r="G14" s="7" t="s">
        <v>282</v>
      </c>
      <c r="H14" s="7" t="s">
        <v>287</v>
      </c>
      <c r="I14" s="7" t="s">
        <v>282</v>
      </c>
      <c r="J14" s="28" t="s">
        <v>288</v>
      </c>
      <c r="K14" s="7" t="s">
        <v>289</v>
      </c>
      <c r="L14" s="7" t="s">
        <v>286</v>
      </c>
      <c r="M14" s="8">
        <v>39899</v>
      </c>
      <c r="N14" s="7"/>
      <c r="O14" s="7"/>
      <c r="P14" s="7"/>
      <c r="Q14" s="7"/>
      <c r="R14" s="24" t="s">
        <v>265</v>
      </c>
      <c r="S14" s="7">
        <v>4</v>
      </c>
      <c r="T14" s="79">
        <f t="shared" ref="T14:T17" si="10">U14+V14</f>
        <v>4</v>
      </c>
      <c r="U14" s="7">
        <v>4</v>
      </c>
      <c r="V14" s="7">
        <v>0</v>
      </c>
      <c r="W14" s="9">
        <v>0</v>
      </c>
      <c r="X14" s="7">
        <v>4</v>
      </c>
      <c r="Y14" s="14" t="str">
        <f t="shared" si="9"/>
        <v>일치</v>
      </c>
      <c r="Z14" s="9">
        <v>4</v>
      </c>
      <c r="AA14" s="7">
        <v>0</v>
      </c>
      <c r="AB14" s="9">
        <v>4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3</v>
      </c>
      <c r="AJ14" s="7">
        <v>0</v>
      </c>
      <c r="AK14" s="7">
        <v>1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14" t="str">
        <f t="shared" si="2"/>
        <v>일치</v>
      </c>
      <c r="AT14" s="14" t="str">
        <f t="shared" si="3"/>
        <v>일치</v>
      </c>
      <c r="AU14" s="14" t="str">
        <f t="shared" si="4"/>
        <v>일치</v>
      </c>
      <c r="AV14" s="9">
        <v>0</v>
      </c>
      <c r="AW14" s="7">
        <v>0</v>
      </c>
      <c r="AX14" s="7">
        <v>0</v>
      </c>
      <c r="AY14" s="7">
        <v>0</v>
      </c>
      <c r="AZ14" s="7">
        <v>0</v>
      </c>
      <c r="BA14" s="7">
        <v>3</v>
      </c>
      <c r="BB14" s="7">
        <v>1</v>
      </c>
      <c r="BC14" s="7">
        <v>0</v>
      </c>
      <c r="BD14" s="7">
        <v>0</v>
      </c>
      <c r="BE14" s="7">
        <v>4</v>
      </c>
      <c r="BF14" s="7">
        <v>0</v>
      </c>
      <c r="BG14" s="7">
        <v>0</v>
      </c>
      <c r="BH14" s="7">
        <v>1</v>
      </c>
      <c r="BI14" s="24">
        <v>1</v>
      </c>
      <c r="BJ14" s="7">
        <v>1</v>
      </c>
      <c r="BK14" s="7">
        <v>0</v>
      </c>
      <c r="BL14" s="7">
        <v>1</v>
      </c>
      <c r="BM14" s="7">
        <v>0</v>
      </c>
      <c r="BN14" s="7">
        <v>0</v>
      </c>
      <c r="BO14" s="7">
        <v>0</v>
      </c>
      <c r="BP14" s="7">
        <v>0</v>
      </c>
      <c r="BQ14" s="9">
        <v>0</v>
      </c>
      <c r="BR14" s="9">
        <v>1</v>
      </c>
      <c r="BS14" s="7">
        <v>0</v>
      </c>
      <c r="BT14" s="7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1</v>
      </c>
      <c r="CH14" s="7">
        <v>0</v>
      </c>
      <c r="CI14" s="20">
        <v>0</v>
      </c>
      <c r="CJ14" s="7" t="s">
        <v>54</v>
      </c>
      <c r="CK14" s="13" t="str">
        <f t="shared" si="6"/>
        <v>일치</v>
      </c>
      <c r="CL14" s="13" t="str">
        <f t="shared" si="7"/>
        <v>일치</v>
      </c>
      <c r="CM14" s="13" t="str">
        <f t="shared" si="8"/>
        <v>일치</v>
      </c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  <c r="IW14" s="178"/>
      <c r="IX14" s="178"/>
      <c r="IY14" s="178"/>
      <c r="IZ14" s="178"/>
      <c r="JA14" s="178"/>
      <c r="JB14" s="178"/>
      <c r="JC14" s="178"/>
      <c r="JD14" s="178"/>
      <c r="JE14" s="178"/>
      <c r="JF14" s="178"/>
      <c r="JG14" s="178"/>
      <c r="JH14" s="178"/>
      <c r="JI14" s="178"/>
      <c r="JJ14" s="178"/>
      <c r="JK14" s="178"/>
      <c r="JL14" s="178"/>
      <c r="JM14" s="178"/>
    </row>
    <row r="15" spans="1:273" s="103" customFormat="1" ht="20.100000000000001" customHeight="1">
      <c r="A15" s="7">
        <v>9</v>
      </c>
      <c r="B15" s="7" t="s">
        <v>67</v>
      </c>
      <c r="C15" s="7" t="s">
        <v>257</v>
      </c>
      <c r="D15" s="7" t="s">
        <v>60</v>
      </c>
      <c r="E15" s="7" t="s">
        <v>259</v>
      </c>
      <c r="F15" s="7" t="s">
        <v>259</v>
      </c>
      <c r="G15" s="7" t="s">
        <v>282</v>
      </c>
      <c r="H15" s="9" t="s">
        <v>290</v>
      </c>
      <c r="I15" s="7" t="s">
        <v>282</v>
      </c>
      <c r="J15" s="26" t="s">
        <v>291</v>
      </c>
      <c r="K15" s="7" t="s">
        <v>292</v>
      </c>
      <c r="L15" s="7" t="s">
        <v>286</v>
      </c>
      <c r="M15" s="8">
        <v>40966</v>
      </c>
      <c r="N15" s="7"/>
      <c r="O15" s="7"/>
      <c r="P15" s="7"/>
      <c r="Q15" s="7"/>
      <c r="R15" s="24" t="s">
        <v>265</v>
      </c>
      <c r="S15" s="7">
        <v>4</v>
      </c>
      <c r="T15" s="79">
        <f t="shared" si="10"/>
        <v>4</v>
      </c>
      <c r="U15" s="7">
        <v>4</v>
      </c>
      <c r="V15" s="7">
        <v>0</v>
      </c>
      <c r="W15" s="9">
        <v>1</v>
      </c>
      <c r="X15" s="7">
        <v>3</v>
      </c>
      <c r="Y15" s="14" t="str">
        <f t="shared" si="9"/>
        <v>일치</v>
      </c>
      <c r="Z15" s="9">
        <v>2</v>
      </c>
      <c r="AA15" s="7">
        <v>0</v>
      </c>
      <c r="AB15" s="9">
        <v>0</v>
      </c>
      <c r="AC15" s="7">
        <v>0</v>
      </c>
      <c r="AD15" s="7">
        <v>2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0</v>
      </c>
      <c r="AK15" s="7">
        <v>3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14" t="str">
        <f t="shared" si="2"/>
        <v>일치</v>
      </c>
      <c r="AT15" s="14" t="str">
        <f t="shared" si="3"/>
        <v>일치</v>
      </c>
      <c r="AU15" s="14" t="str">
        <f>IF(T15=SUM(BE15:BG15),"일치","불일치")</f>
        <v>일치</v>
      </c>
      <c r="AV15" s="25">
        <v>0</v>
      </c>
      <c r="AW15" s="21">
        <v>0</v>
      </c>
      <c r="AX15" s="21">
        <v>0</v>
      </c>
      <c r="AY15" s="21">
        <v>0</v>
      </c>
      <c r="AZ15" s="21">
        <v>0</v>
      </c>
      <c r="BA15" s="7">
        <v>4</v>
      </c>
      <c r="BB15" s="7">
        <v>0</v>
      </c>
      <c r="BC15" s="7">
        <v>0</v>
      </c>
      <c r="BD15" s="7">
        <v>0</v>
      </c>
      <c r="BE15" s="7">
        <v>3</v>
      </c>
      <c r="BF15" s="7">
        <v>1</v>
      </c>
      <c r="BG15" s="7">
        <v>0</v>
      </c>
      <c r="BH15" s="7">
        <v>1</v>
      </c>
      <c r="BI15" s="24">
        <v>1</v>
      </c>
      <c r="BJ15" s="7">
        <v>0</v>
      </c>
      <c r="BK15" s="7">
        <v>1</v>
      </c>
      <c r="BL15" s="7">
        <v>1</v>
      </c>
      <c r="BM15" s="7">
        <v>0</v>
      </c>
      <c r="BN15" s="7">
        <v>0</v>
      </c>
      <c r="BO15" s="7">
        <v>0</v>
      </c>
      <c r="BP15" s="7">
        <v>0</v>
      </c>
      <c r="BQ15" s="9">
        <v>0</v>
      </c>
      <c r="BR15" s="9">
        <v>1</v>
      </c>
      <c r="BS15" s="7">
        <v>0</v>
      </c>
      <c r="BT15" s="7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7">
        <v>0</v>
      </c>
      <c r="CC15" s="7">
        <v>0</v>
      </c>
      <c r="CD15" s="7">
        <v>0</v>
      </c>
      <c r="CE15" s="7">
        <v>0</v>
      </c>
      <c r="CF15" s="7">
        <v>1</v>
      </c>
      <c r="CG15" s="7">
        <v>0</v>
      </c>
      <c r="CH15" s="7">
        <v>0</v>
      </c>
      <c r="CI15" s="20">
        <v>0</v>
      </c>
      <c r="CJ15" s="7" t="s">
        <v>54</v>
      </c>
      <c r="CK15" s="13" t="str">
        <f t="shared" si="6"/>
        <v>일치</v>
      </c>
      <c r="CL15" s="13" t="str">
        <f t="shared" si="7"/>
        <v>일치</v>
      </c>
      <c r="CM15" s="13" t="str">
        <f t="shared" si="8"/>
        <v>일치</v>
      </c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  <c r="IW15" s="178"/>
      <c r="IX15" s="178"/>
      <c r="IY15" s="178"/>
      <c r="IZ15" s="178"/>
      <c r="JA15" s="178"/>
      <c r="JB15" s="178"/>
      <c r="JC15" s="178"/>
      <c r="JD15" s="178"/>
      <c r="JE15" s="178"/>
      <c r="JF15" s="178"/>
      <c r="JG15" s="178"/>
      <c r="JH15" s="178"/>
      <c r="JI15" s="178"/>
      <c r="JJ15" s="178"/>
      <c r="JK15" s="178"/>
      <c r="JL15" s="178"/>
      <c r="JM15" s="178"/>
    </row>
    <row r="16" spans="1:273" s="103" customFormat="1" ht="20.100000000000001" customHeight="1">
      <c r="A16" s="7">
        <v>10</v>
      </c>
      <c r="B16" s="7" t="s">
        <v>67</v>
      </c>
      <c r="C16" s="7" t="s">
        <v>257</v>
      </c>
      <c r="D16" s="7" t="s">
        <v>79</v>
      </c>
      <c r="E16" s="7" t="s">
        <v>293</v>
      </c>
      <c r="F16" s="7" t="s">
        <v>271</v>
      </c>
      <c r="G16" s="7" t="s">
        <v>279</v>
      </c>
      <c r="H16" s="7" t="s">
        <v>294</v>
      </c>
      <c r="I16" s="7" t="s">
        <v>279</v>
      </c>
      <c r="J16" s="26" t="s">
        <v>295</v>
      </c>
      <c r="K16" s="7" t="s">
        <v>296</v>
      </c>
      <c r="L16" s="7" t="s">
        <v>297</v>
      </c>
      <c r="M16" s="8">
        <v>40697</v>
      </c>
      <c r="N16" s="7"/>
      <c r="O16" s="7"/>
      <c r="P16" s="7"/>
      <c r="Q16" s="24" t="s">
        <v>265</v>
      </c>
      <c r="R16" s="7"/>
      <c r="S16" s="7">
        <v>15</v>
      </c>
      <c r="T16" s="79">
        <f t="shared" si="10"/>
        <v>15</v>
      </c>
      <c r="U16" s="7">
        <v>15</v>
      </c>
      <c r="V16" s="7">
        <v>0</v>
      </c>
      <c r="W16" s="9">
        <v>1</v>
      </c>
      <c r="X16" s="7">
        <v>14</v>
      </c>
      <c r="Y16" s="14" t="str">
        <f t="shared" si="9"/>
        <v>일치</v>
      </c>
      <c r="Z16" s="9">
        <v>15</v>
      </c>
      <c r="AA16" s="7">
        <v>0</v>
      </c>
      <c r="AB16" s="9">
        <v>0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0</v>
      </c>
      <c r="AI16" s="7">
        <v>8</v>
      </c>
      <c r="AJ16" s="7">
        <v>2</v>
      </c>
      <c r="AK16" s="7">
        <v>2</v>
      </c>
      <c r="AL16" s="7">
        <v>1</v>
      </c>
      <c r="AM16" s="7">
        <v>0</v>
      </c>
      <c r="AN16" s="7">
        <v>1</v>
      </c>
      <c r="AO16" s="7">
        <v>0</v>
      </c>
      <c r="AP16" s="7">
        <v>0</v>
      </c>
      <c r="AQ16" s="7">
        <v>0</v>
      </c>
      <c r="AR16" s="7">
        <v>0</v>
      </c>
      <c r="AS16" s="14" t="str">
        <f t="shared" si="2"/>
        <v>일치</v>
      </c>
      <c r="AT16" s="14" t="str">
        <f t="shared" si="3"/>
        <v>일치</v>
      </c>
      <c r="AU16" s="14" t="str">
        <f t="shared" ref="AU16:AU27" si="11">IF(T16=SUM(BE16:BG16),"일치","불일치")</f>
        <v>일치</v>
      </c>
      <c r="AV16" s="9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15</v>
      </c>
      <c r="BB16" s="7">
        <v>0</v>
      </c>
      <c r="BC16" s="7">
        <v>0</v>
      </c>
      <c r="BD16" s="7">
        <v>0</v>
      </c>
      <c r="BE16" s="7">
        <v>13</v>
      </c>
      <c r="BF16" s="7">
        <v>2</v>
      </c>
      <c r="BG16" s="7">
        <v>0</v>
      </c>
      <c r="BH16" s="7">
        <v>7</v>
      </c>
      <c r="BI16" s="24">
        <f t="shared" ref="BI16:BI77" si="12">BJ16+BK16</f>
        <v>7</v>
      </c>
      <c r="BJ16" s="7">
        <v>1</v>
      </c>
      <c r="BK16" s="7">
        <v>6</v>
      </c>
      <c r="BL16" s="7">
        <v>7</v>
      </c>
      <c r="BM16" s="7">
        <v>0</v>
      </c>
      <c r="BN16" s="7">
        <v>1</v>
      </c>
      <c r="BO16" s="7">
        <v>0</v>
      </c>
      <c r="BP16" s="7">
        <v>0</v>
      </c>
      <c r="BQ16" s="9">
        <v>0</v>
      </c>
      <c r="BR16" s="9">
        <v>6</v>
      </c>
      <c r="BS16" s="7">
        <v>0</v>
      </c>
      <c r="BT16" s="7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7">
        <v>0</v>
      </c>
      <c r="CC16" s="7">
        <v>0</v>
      </c>
      <c r="CD16" s="7">
        <v>0</v>
      </c>
      <c r="CE16" s="7">
        <v>0</v>
      </c>
      <c r="CF16" s="7">
        <v>1</v>
      </c>
      <c r="CG16" s="7">
        <v>6</v>
      </c>
      <c r="CH16" s="7">
        <v>0</v>
      </c>
      <c r="CI16" s="20">
        <v>0</v>
      </c>
      <c r="CJ16" s="7" t="s">
        <v>52</v>
      </c>
      <c r="CK16" s="13" t="str">
        <f t="shared" si="6"/>
        <v>일치</v>
      </c>
      <c r="CL16" s="13" t="str">
        <f t="shared" si="7"/>
        <v>일치</v>
      </c>
      <c r="CM16" s="13" t="str">
        <f t="shared" si="8"/>
        <v>일치</v>
      </c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  <c r="IW16" s="178"/>
      <c r="IX16" s="178"/>
      <c r="IY16" s="178"/>
      <c r="IZ16" s="178"/>
      <c r="JA16" s="178"/>
      <c r="JB16" s="178"/>
      <c r="JC16" s="178"/>
      <c r="JD16" s="178"/>
      <c r="JE16" s="178"/>
      <c r="JF16" s="178"/>
      <c r="JG16" s="178"/>
      <c r="JH16" s="178"/>
      <c r="JI16" s="178"/>
      <c r="JJ16" s="178"/>
      <c r="JK16" s="178"/>
      <c r="JL16" s="178"/>
      <c r="JM16" s="178"/>
    </row>
    <row r="17" spans="1:273" s="103" customFormat="1" ht="20.100000000000001" customHeight="1">
      <c r="A17" s="7">
        <v>11</v>
      </c>
      <c r="B17" s="7" t="s">
        <v>67</v>
      </c>
      <c r="C17" s="7" t="s">
        <v>257</v>
      </c>
      <c r="D17" s="7" t="s">
        <v>298</v>
      </c>
      <c r="E17" s="7" t="s">
        <v>299</v>
      </c>
      <c r="F17" s="30" t="s">
        <v>250</v>
      </c>
      <c r="G17" s="7" t="s">
        <v>300</v>
      </c>
      <c r="H17" s="7" t="s">
        <v>301</v>
      </c>
      <c r="I17" s="7" t="s">
        <v>302</v>
      </c>
      <c r="J17" s="7" t="s">
        <v>303</v>
      </c>
      <c r="K17" s="7" t="s">
        <v>304</v>
      </c>
      <c r="L17" s="7" t="s">
        <v>305</v>
      </c>
      <c r="M17" s="8">
        <v>42036</v>
      </c>
      <c r="N17" s="7"/>
      <c r="O17" s="7"/>
      <c r="P17" s="38" t="s">
        <v>52</v>
      </c>
      <c r="Q17" s="7"/>
      <c r="R17" s="7"/>
      <c r="S17" s="7">
        <v>30</v>
      </c>
      <c r="T17" s="79">
        <f t="shared" si="10"/>
        <v>28</v>
      </c>
      <c r="U17" s="7">
        <v>10</v>
      </c>
      <c r="V17" s="7">
        <v>18</v>
      </c>
      <c r="W17" s="9">
        <v>27</v>
      </c>
      <c r="X17" s="7">
        <v>1</v>
      </c>
      <c r="Y17" s="14" t="str">
        <f t="shared" si="9"/>
        <v>일치</v>
      </c>
      <c r="Z17" s="9">
        <v>5</v>
      </c>
      <c r="AA17" s="7">
        <v>3</v>
      </c>
      <c r="AB17" s="9">
        <v>2</v>
      </c>
      <c r="AC17" s="7">
        <v>0</v>
      </c>
      <c r="AD17" s="7">
        <v>0</v>
      </c>
      <c r="AE17" s="7">
        <v>0</v>
      </c>
      <c r="AF17" s="7">
        <v>1</v>
      </c>
      <c r="AG17" s="7">
        <v>0</v>
      </c>
      <c r="AH17" s="7">
        <v>0</v>
      </c>
      <c r="AI17" s="7">
        <v>10</v>
      </c>
      <c r="AJ17" s="7">
        <v>5</v>
      </c>
      <c r="AK17" s="7">
        <v>4</v>
      </c>
      <c r="AL17" s="7">
        <v>2</v>
      </c>
      <c r="AM17" s="7">
        <v>1</v>
      </c>
      <c r="AN17" s="7">
        <v>4</v>
      </c>
      <c r="AO17" s="7">
        <v>1</v>
      </c>
      <c r="AP17" s="7">
        <v>1</v>
      </c>
      <c r="AQ17" s="7">
        <v>0</v>
      </c>
      <c r="AR17" s="7">
        <v>0</v>
      </c>
      <c r="AS17" s="14" t="str">
        <f t="shared" si="2"/>
        <v>일치</v>
      </c>
      <c r="AT17" s="14" t="str">
        <f t="shared" si="3"/>
        <v>일치</v>
      </c>
      <c r="AU17" s="14" t="str">
        <f t="shared" si="11"/>
        <v>일치</v>
      </c>
      <c r="AV17" s="25">
        <v>0</v>
      </c>
      <c r="AW17" s="21">
        <v>0</v>
      </c>
      <c r="AX17" s="21">
        <v>0</v>
      </c>
      <c r="AY17" s="21">
        <v>0</v>
      </c>
      <c r="AZ17" s="21">
        <v>0</v>
      </c>
      <c r="BA17" s="7">
        <v>27</v>
      </c>
      <c r="BB17" s="7">
        <v>1</v>
      </c>
      <c r="BC17" s="7">
        <v>0</v>
      </c>
      <c r="BD17" s="7">
        <v>0</v>
      </c>
      <c r="BE17" s="7">
        <v>10</v>
      </c>
      <c r="BF17" s="7">
        <v>13</v>
      </c>
      <c r="BG17" s="7">
        <v>5</v>
      </c>
      <c r="BH17" s="7">
        <v>21</v>
      </c>
      <c r="BI17" s="24">
        <f t="shared" si="12"/>
        <v>19</v>
      </c>
      <c r="BJ17" s="7">
        <v>5</v>
      </c>
      <c r="BK17" s="7">
        <v>14</v>
      </c>
      <c r="BL17" s="7">
        <v>19</v>
      </c>
      <c r="BM17" s="7">
        <v>0</v>
      </c>
      <c r="BN17" s="7">
        <v>1</v>
      </c>
      <c r="BO17" s="7">
        <v>1</v>
      </c>
      <c r="BP17" s="7">
        <v>1</v>
      </c>
      <c r="BQ17" s="9">
        <v>0</v>
      </c>
      <c r="BR17" s="9">
        <v>1</v>
      </c>
      <c r="BS17" s="7">
        <v>0</v>
      </c>
      <c r="BT17" s="7">
        <v>1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14</v>
      </c>
      <c r="CB17" s="7">
        <v>0</v>
      </c>
      <c r="CC17" s="7">
        <v>0</v>
      </c>
      <c r="CD17" s="7">
        <v>0</v>
      </c>
      <c r="CE17" s="7">
        <v>0</v>
      </c>
      <c r="CF17" s="7">
        <v>2</v>
      </c>
      <c r="CG17" s="7">
        <v>17</v>
      </c>
      <c r="CH17" s="7">
        <v>0</v>
      </c>
      <c r="CI17" s="20">
        <v>0</v>
      </c>
      <c r="CJ17" s="38" t="s">
        <v>52</v>
      </c>
      <c r="CK17" s="13" t="str">
        <f t="shared" si="6"/>
        <v>일치</v>
      </c>
      <c r="CL17" s="13" t="str">
        <f t="shared" si="7"/>
        <v>일치</v>
      </c>
      <c r="CM17" s="13" t="str">
        <f t="shared" si="8"/>
        <v>일치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  <c r="IW17" s="178"/>
      <c r="IX17" s="178"/>
      <c r="IY17" s="178"/>
      <c r="IZ17" s="178"/>
      <c r="JA17" s="178"/>
      <c r="JB17" s="178"/>
      <c r="JC17" s="178"/>
      <c r="JD17" s="178"/>
      <c r="JE17" s="178"/>
      <c r="JF17" s="178"/>
      <c r="JG17" s="178"/>
      <c r="JH17" s="178"/>
      <c r="JI17" s="178"/>
      <c r="JJ17" s="178"/>
      <c r="JK17" s="178"/>
      <c r="JL17" s="178"/>
      <c r="JM17" s="178"/>
    </row>
    <row r="18" spans="1:273" s="103" customFormat="1" ht="20.100000000000001" customHeight="1">
      <c r="A18" s="7">
        <v>12</v>
      </c>
      <c r="B18" s="7" t="s">
        <v>67</v>
      </c>
      <c r="C18" s="29" t="s">
        <v>306</v>
      </c>
      <c r="D18" s="29" t="s">
        <v>258</v>
      </c>
      <c r="E18" s="29" t="s">
        <v>307</v>
      </c>
      <c r="F18" s="29" t="s">
        <v>308</v>
      </c>
      <c r="G18" s="29" t="s">
        <v>309</v>
      </c>
      <c r="H18" s="29" t="s">
        <v>310</v>
      </c>
      <c r="I18" s="7" t="s">
        <v>80</v>
      </c>
      <c r="J18" s="30" t="s">
        <v>311</v>
      </c>
      <c r="K18" s="7" t="s">
        <v>81</v>
      </c>
      <c r="L18" s="7" t="s">
        <v>81</v>
      </c>
      <c r="M18" s="8">
        <v>37693</v>
      </c>
      <c r="N18" s="7"/>
      <c r="O18" s="7"/>
      <c r="P18" s="70"/>
      <c r="Q18" s="70" t="s">
        <v>52</v>
      </c>
      <c r="R18" s="7"/>
      <c r="S18" s="7">
        <v>4</v>
      </c>
      <c r="T18" s="79">
        <v>3</v>
      </c>
      <c r="U18" s="7">
        <v>3</v>
      </c>
      <c r="V18" s="7">
        <v>0</v>
      </c>
      <c r="W18" s="9">
        <v>0</v>
      </c>
      <c r="X18" s="7">
        <v>3</v>
      </c>
      <c r="Y18" s="15" t="str">
        <f t="shared" ref="Y18:Y23" si="13">IF(T18=SUM(W18:X18),"일치","불일치")</f>
        <v>일치</v>
      </c>
      <c r="Z18" s="9">
        <v>2</v>
      </c>
      <c r="AA18" s="7">
        <v>0</v>
      </c>
      <c r="AB18" s="9">
        <v>2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1</v>
      </c>
      <c r="AJ18" s="7">
        <v>0</v>
      </c>
      <c r="AK18" s="7">
        <v>2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15" t="str">
        <f t="shared" si="2"/>
        <v>일치</v>
      </c>
      <c r="AT18" s="15" t="str">
        <f t="shared" si="3"/>
        <v>일치</v>
      </c>
      <c r="AU18" s="15" t="str">
        <f t="shared" si="11"/>
        <v>일치</v>
      </c>
      <c r="AV18" s="25">
        <v>0</v>
      </c>
      <c r="AW18" s="21">
        <v>0</v>
      </c>
      <c r="AX18" s="21">
        <v>0</v>
      </c>
      <c r="AY18" s="21">
        <v>0</v>
      </c>
      <c r="AZ18" s="21">
        <v>0</v>
      </c>
      <c r="BA18" s="7">
        <v>3</v>
      </c>
      <c r="BB18" s="7">
        <v>0</v>
      </c>
      <c r="BC18" s="7">
        <v>0</v>
      </c>
      <c r="BD18" s="7">
        <v>0</v>
      </c>
      <c r="BE18" s="7">
        <v>3</v>
      </c>
      <c r="BF18" s="7">
        <v>0</v>
      </c>
      <c r="BG18" s="7">
        <v>0</v>
      </c>
      <c r="BH18" s="7">
        <v>1</v>
      </c>
      <c r="BI18" s="24">
        <f t="shared" si="12"/>
        <v>2</v>
      </c>
      <c r="BJ18" s="7">
        <v>0</v>
      </c>
      <c r="BK18" s="7">
        <v>2</v>
      </c>
      <c r="BL18" s="7">
        <v>1</v>
      </c>
      <c r="BM18" s="7">
        <v>1</v>
      </c>
      <c r="BN18" s="7">
        <v>1</v>
      </c>
      <c r="BO18" s="7">
        <v>0</v>
      </c>
      <c r="BP18" s="7">
        <v>0</v>
      </c>
      <c r="BQ18" s="9">
        <v>0</v>
      </c>
      <c r="BR18" s="9">
        <v>1</v>
      </c>
      <c r="BS18" s="7">
        <v>0</v>
      </c>
      <c r="BT18" s="7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2</v>
      </c>
      <c r="CH18" s="7">
        <v>0</v>
      </c>
      <c r="CI18" s="20">
        <v>0</v>
      </c>
      <c r="CJ18" s="7" t="s">
        <v>54</v>
      </c>
      <c r="CK18" s="16" t="str">
        <f t="shared" si="6"/>
        <v>일치</v>
      </c>
      <c r="CL18" s="16" t="str">
        <f t="shared" si="7"/>
        <v>일치</v>
      </c>
      <c r="CM18" s="16" t="str">
        <f t="shared" si="8"/>
        <v>일치</v>
      </c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  <c r="IW18" s="178"/>
      <c r="IX18" s="178"/>
      <c r="IY18" s="178"/>
      <c r="IZ18" s="178"/>
      <c r="JA18" s="178"/>
      <c r="JB18" s="178"/>
      <c r="JC18" s="178"/>
      <c r="JD18" s="178"/>
      <c r="JE18" s="178"/>
      <c r="JF18" s="178"/>
      <c r="JG18" s="178"/>
      <c r="JH18" s="178"/>
      <c r="JI18" s="178"/>
      <c r="JJ18" s="178"/>
      <c r="JK18" s="178"/>
      <c r="JL18" s="178"/>
      <c r="JM18" s="178"/>
    </row>
    <row r="19" spans="1:273" s="114" customFormat="1" ht="20.100000000000001" customHeight="1">
      <c r="A19" s="7">
        <v>13</v>
      </c>
      <c r="B19" s="7" t="s">
        <v>67</v>
      </c>
      <c r="C19" s="29" t="s">
        <v>312</v>
      </c>
      <c r="D19" s="29" t="s">
        <v>313</v>
      </c>
      <c r="E19" s="29" t="s">
        <v>314</v>
      </c>
      <c r="F19" s="29"/>
      <c r="G19" s="29"/>
      <c r="H19" s="29" t="s">
        <v>315</v>
      </c>
      <c r="I19" s="7" t="s">
        <v>82</v>
      </c>
      <c r="J19" s="30" t="s">
        <v>316</v>
      </c>
      <c r="K19" s="7" t="s">
        <v>83</v>
      </c>
      <c r="L19" s="7" t="s">
        <v>84</v>
      </c>
      <c r="M19" s="8">
        <v>38765</v>
      </c>
      <c r="N19" s="7"/>
      <c r="O19" s="7"/>
      <c r="P19" s="7"/>
      <c r="Q19" s="7"/>
      <c r="R19" s="7" t="s">
        <v>52</v>
      </c>
      <c r="S19" s="7">
        <v>4</v>
      </c>
      <c r="T19" s="79">
        <v>3</v>
      </c>
      <c r="U19" s="7">
        <v>3</v>
      </c>
      <c r="V19" s="7">
        <v>0</v>
      </c>
      <c r="W19" s="9">
        <v>1</v>
      </c>
      <c r="X19" s="7">
        <v>2</v>
      </c>
      <c r="Y19" s="15" t="str">
        <f t="shared" si="13"/>
        <v>일치</v>
      </c>
      <c r="Z19" s="9">
        <v>0</v>
      </c>
      <c r="AA19" s="7">
        <v>0</v>
      </c>
      <c r="AB19" s="9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2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15" t="str">
        <f t="shared" si="2"/>
        <v>일치</v>
      </c>
      <c r="AT19" s="15" t="str">
        <f t="shared" si="3"/>
        <v>일치</v>
      </c>
      <c r="AU19" s="15" t="str">
        <f t="shared" si="11"/>
        <v>일치</v>
      </c>
      <c r="AV19" s="25">
        <v>0</v>
      </c>
      <c r="AW19" s="21">
        <v>0</v>
      </c>
      <c r="AX19" s="21">
        <v>0</v>
      </c>
      <c r="AY19" s="21">
        <v>0</v>
      </c>
      <c r="AZ19" s="21">
        <v>0</v>
      </c>
      <c r="BA19" s="7">
        <v>3</v>
      </c>
      <c r="BB19" s="7">
        <v>0</v>
      </c>
      <c r="BC19" s="7">
        <v>0</v>
      </c>
      <c r="BD19" s="7">
        <v>0</v>
      </c>
      <c r="BE19" s="7">
        <v>3</v>
      </c>
      <c r="BF19" s="7">
        <v>0</v>
      </c>
      <c r="BG19" s="7">
        <v>0</v>
      </c>
      <c r="BH19" s="7">
        <v>1</v>
      </c>
      <c r="BI19" s="24">
        <f t="shared" si="12"/>
        <v>2</v>
      </c>
      <c r="BJ19" s="7">
        <v>1</v>
      </c>
      <c r="BK19" s="7">
        <v>1</v>
      </c>
      <c r="BL19" s="7">
        <v>2</v>
      </c>
      <c r="BM19" s="7">
        <v>0</v>
      </c>
      <c r="BN19" s="7">
        <v>1</v>
      </c>
      <c r="BO19" s="7">
        <v>0</v>
      </c>
      <c r="BP19" s="7">
        <v>0</v>
      </c>
      <c r="BQ19" s="9">
        <v>0</v>
      </c>
      <c r="BR19" s="9">
        <v>1</v>
      </c>
      <c r="BS19" s="7">
        <v>0</v>
      </c>
      <c r="BT19" s="7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2</v>
      </c>
      <c r="CH19" s="7">
        <v>0</v>
      </c>
      <c r="CI19" s="20">
        <v>0</v>
      </c>
      <c r="CJ19" s="7" t="s">
        <v>54</v>
      </c>
      <c r="CK19" s="16" t="str">
        <f t="shared" si="6"/>
        <v>일치</v>
      </c>
      <c r="CL19" s="16" t="str">
        <f t="shared" si="7"/>
        <v>일치</v>
      </c>
      <c r="CM19" s="16" t="str">
        <f t="shared" si="8"/>
        <v>일치</v>
      </c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  <c r="IV19" s="180"/>
      <c r="IW19" s="180"/>
      <c r="IX19" s="180"/>
      <c r="IY19" s="180"/>
      <c r="IZ19" s="180"/>
      <c r="JA19" s="180"/>
      <c r="JB19" s="180"/>
      <c r="JC19" s="180"/>
      <c r="JD19" s="180"/>
      <c r="JE19" s="180"/>
      <c r="JF19" s="180"/>
      <c r="JG19" s="180"/>
      <c r="JH19" s="180"/>
      <c r="JI19" s="180"/>
      <c r="JJ19" s="180"/>
      <c r="JK19" s="180"/>
      <c r="JL19" s="180"/>
      <c r="JM19" s="180"/>
    </row>
    <row r="20" spans="1:273" s="114" customFormat="1" ht="20.100000000000001" customHeight="1">
      <c r="A20" s="7">
        <v>14</v>
      </c>
      <c r="B20" s="7" t="s">
        <v>67</v>
      </c>
      <c r="C20" s="29" t="s">
        <v>317</v>
      </c>
      <c r="D20" s="29" t="s">
        <v>318</v>
      </c>
      <c r="E20" s="29" t="s">
        <v>319</v>
      </c>
      <c r="F20" s="29"/>
      <c r="G20" s="29"/>
      <c r="H20" s="29" t="s">
        <v>320</v>
      </c>
      <c r="I20" s="7" t="s">
        <v>82</v>
      </c>
      <c r="J20" s="31" t="s">
        <v>321</v>
      </c>
      <c r="K20" s="7" t="s">
        <v>85</v>
      </c>
      <c r="L20" s="7" t="s">
        <v>86</v>
      </c>
      <c r="M20" s="8">
        <v>39308</v>
      </c>
      <c r="N20" s="7"/>
      <c r="O20" s="7"/>
      <c r="P20" s="7"/>
      <c r="Q20" s="7"/>
      <c r="R20" s="7" t="s">
        <v>52</v>
      </c>
      <c r="S20" s="7">
        <v>4</v>
      </c>
      <c r="T20" s="79">
        <v>3</v>
      </c>
      <c r="U20" s="7">
        <v>3</v>
      </c>
      <c r="V20" s="7">
        <v>0</v>
      </c>
      <c r="W20" s="9">
        <v>0</v>
      </c>
      <c r="X20" s="7">
        <v>3</v>
      </c>
      <c r="Y20" s="15" t="str">
        <f t="shared" si="13"/>
        <v>일치</v>
      </c>
      <c r="Z20" s="9">
        <v>0</v>
      </c>
      <c r="AA20" s="7">
        <v>0</v>
      </c>
      <c r="AB20" s="9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2</v>
      </c>
      <c r="AJ20" s="7">
        <v>0</v>
      </c>
      <c r="AK20" s="7">
        <v>1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15" t="str">
        <f t="shared" si="2"/>
        <v>일치</v>
      </c>
      <c r="AT20" s="15" t="str">
        <f t="shared" si="3"/>
        <v>일치</v>
      </c>
      <c r="AU20" s="15" t="str">
        <f t="shared" si="11"/>
        <v>일치</v>
      </c>
      <c r="AV20" s="25">
        <v>0</v>
      </c>
      <c r="AW20" s="21">
        <v>0</v>
      </c>
      <c r="AX20" s="21">
        <v>0</v>
      </c>
      <c r="AY20" s="21">
        <v>0</v>
      </c>
      <c r="AZ20" s="21">
        <v>0</v>
      </c>
      <c r="BA20" s="7">
        <v>3</v>
      </c>
      <c r="BB20" s="7">
        <v>0</v>
      </c>
      <c r="BC20" s="7">
        <v>0</v>
      </c>
      <c r="BD20" s="7">
        <v>0</v>
      </c>
      <c r="BE20" s="7">
        <v>3</v>
      </c>
      <c r="BF20" s="7">
        <v>0</v>
      </c>
      <c r="BG20" s="7">
        <v>0</v>
      </c>
      <c r="BH20" s="7">
        <v>1</v>
      </c>
      <c r="BI20" s="24">
        <f t="shared" si="12"/>
        <v>1</v>
      </c>
      <c r="BJ20" s="7">
        <v>0</v>
      </c>
      <c r="BK20" s="7">
        <v>1</v>
      </c>
      <c r="BL20" s="7">
        <v>1</v>
      </c>
      <c r="BM20" s="7">
        <v>0</v>
      </c>
      <c r="BN20" s="7">
        <v>0</v>
      </c>
      <c r="BO20" s="7">
        <v>0</v>
      </c>
      <c r="BP20" s="7">
        <v>0</v>
      </c>
      <c r="BQ20" s="9">
        <v>0</v>
      </c>
      <c r="BR20" s="9">
        <v>1</v>
      </c>
      <c r="BS20" s="7">
        <v>0</v>
      </c>
      <c r="BT20" s="7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1</v>
      </c>
      <c r="CH20" s="7">
        <v>0</v>
      </c>
      <c r="CI20" s="20">
        <v>0</v>
      </c>
      <c r="CJ20" s="7" t="s">
        <v>54</v>
      </c>
      <c r="CK20" s="16" t="str">
        <f t="shared" si="6"/>
        <v>일치</v>
      </c>
      <c r="CL20" s="16" t="str">
        <f t="shared" si="7"/>
        <v>일치</v>
      </c>
      <c r="CM20" s="16" t="str">
        <f t="shared" si="8"/>
        <v>일치</v>
      </c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180"/>
      <c r="IV20" s="180"/>
      <c r="IW20" s="180"/>
      <c r="IX20" s="180"/>
      <c r="IY20" s="180"/>
      <c r="IZ20" s="180"/>
      <c r="JA20" s="180"/>
      <c r="JB20" s="180"/>
      <c r="JC20" s="180"/>
      <c r="JD20" s="180"/>
      <c r="JE20" s="180"/>
      <c r="JF20" s="180"/>
      <c r="JG20" s="180"/>
      <c r="JH20" s="180"/>
      <c r="JI20" s="180"/>
      <c r="JJ20" s="180"/>
      <c r="JK20" s="180"/>
      <c r="JL20" s="180"/>
      <c r="JM20" s="180"/>
    </row>
    <row r="21" spans="1:273" s="114" customFormat="1" ht="20.100000000000001" customHeight="1">
      <c r="A21" s="7">
        <v>15</v>
      </c>
      <c r="B21" s="7" t="s">
        <v>67</v>
      </c>
      <c r="C21" s="29" t="s">
        <v>317</v>
      </c>
      <c r="D21" s="29" t="s">
        <v>318</v>
      </c>
      <c r="E21" s="29" t="s">
        <v>322</v>
      </c>
      <c r="F21" s="32" t="s">
        <v>323</v>
      </c>
      <c r="G21" s="29" t="s">
        <v>324</v>
      </c>
      <c r="H21" s="29" t="s">
        <v>325</v>
      </c>
      <c r="I21" s="33" t="s">
        <v>87</v>
      </c>
      <c r="J21" s="34" t="s">
        <v>326</v>
      </c>
      <c r="K21" s="33" t="s">
        <v>88</v>
      </c>
      <c r="L21" s="33" t="s">
        <v>89</v>
      </c>
      <c r="M21" s="35">
        <v>40171</v>
      </c>
      <c r="N21" s="33"/>
      <c r="O21" s="33"/>
      <c r="P21" s="33" t="s">
        <v>52</v>
      </c>
      <c r="Q21" s="33"/>
      <c r="R21" s="33"/>
      <c r="S21" s="7">
        <v>4</v>
      </c>
      <c r="T21" s="79">
        <v>3</v>
      </c>
      <c r="U21" s="7">
        <v>3</v>
      </c>
      <c r="V21" s="7">
        <v>0</v>
      </c>
      <c r="W21" s="9">
        <v>0</v>
      </c>
      <c r="X21" s="7">
        <v>3</v>
      </c>
      <c r="Y21" s="15" t="str">
        <f t="shared" ref="Y21" si="14">IF(T21=SUM(W21:X21),"일치","불일치")</f>
        <v>일치</v>
      </c>
      <c r="Z21" s="36">
        <v>0</v>
      </c>
      <c r="AA21" s="33">
        <v>0</v>
      </c>
      <c r="AB21" s="36">
        <v>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33">
        <v>0</v>
      </c>
      <c r="AJ21" s="33">
        <v>0</v>
      </c>
      <c r="AK21" s="33">
        <v>3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15" t="str">
        <f t="shared" si="2"/>
        <v>일치</v>
      </c>
      <c r="AT21" s="15" t="str">
        <f t="shared" si="3"/>
        <v>일치</v>
      </c>
      <c r="AU21" s="15" t="str">
        <f t="shared" si="11"/>
        <v>일치</v>
      </c>
      <c r="AV21" s="25">
        <v>0</v>
      </c>
      <c r="AW21" s="21">
        <v>0</v>
      </c>
      <c r="AX21" s="21">
        <v>0</v>
      </c>
      <c r="AY21" s="21">
        <v>0</v>
      </c>
      <c r="AZ21" s="21">
        <v>0</v>
      </c>
      <c r="BA21" s="33">
        <v>0</v>
      </c>
      <c r="BB21" s="33">
        <v>3</v>
      </c>
      <c r="BC21" s="7">
        <v>0</v>
      </c>
      <c r="BD21" s="7">
        <v>0</v>
      </c>
      <c r="BE21" s="33">
        <v>2</v>
      </c>
      <c r="BF21" s="33">
        <v>1</v>
      </c>
      <c r="BG21" s="33">
        <v>0</v>
      </c>
      <c r="BH21" s="33">
        <v>1</v>
      </c>
      <c r="BI21" s="24">
        <f t="shared" si="12"/>
        <v>1</v>
      </c>
      <c r="BJ21" s="33">
        <v>0</v>
      </c>
      <c r="BK21" s="33">
        <v>1</v>
      </c>
      <c r="BL21" s="33">
        <v>1</v>
      </c>
      <c r="BM21" s="33">
        <v>0</v>
      </c>
      <c r="BN21" s="33">
        <v>1</v>
      </c>
      <c r="BO21" s="7">
        <v>0</v>
      </c>
      <c r="BP21" s="7">
        <v>0</v>
      </c>
      <c r="BQ21" s="9">
        <v>0</v>
      </c>
      <c r="BR21" s="36">
        <v>0</v>
      </c>
      <c r="BS21" s="7">
        <v>0</v>
      </c>
      <c r="BT21" s="7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7">
        <v>0</v>
      </c>
      <c r="CC21" s="7">
        <v>0</v>
      </c>
      <c r="CD21" s="7">
        <v>0</v>
      </c>
      <c r="CE21" s="7">
        <v>0</v>
      </c>
      <c r="CF21" s="33">
        <v>1</v>
      </c>
      <c r="CG21" s="33">
        <v>0</v>
      </c>
      <c r="CH21" s="7">
        <v>0</v>
      </c>
      <c r="CI21" s="20">
        <v>0</v>
      </c>
      <c r="CJ21" s="7" t="s">
        <v>54</v>
      </c>
      <c r="CK21" s="16" t="str">
        <f t="shared" si="6"/>
        <v>일치</v>
      </c>
      <c r="CL21" s="16" t="str">
        <f t="shared" si="7"/>
        <v>일치</v>
      </c>
      <c r="CM21" s="16" t="str">
        <f t="shared" si="8"/>
        <v>일치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  <c r="IT21" s="180"/>
      <c r="IU21" s="180"/>
      <c r="IV21" s="180"/>
      <c r="IW21" s="180"/>
      <c r="IX21" s="180"/>
      <c r="IY21" s="180"/>
      <c r="IZ21" s="180"/>
      <c r="JA21" s="180"/>
      <c r="JB21" s="180"/>
      <c r="JC21" s="180"/>
      <c r="JD21" s="180"/>
      <c r="JE21" s="180"/>
      <c r="JF21" s="180"/>
      <c r="JG21" s="180"/>
      <c r="JH21" s="180"/>
      <c r="JI21" s="180"/>
      <c r="JJ21" s="180"/>
      <c r="JK21" s="180"/>
      <c r="JL21" s="180"/>
      <c r="JM21" s="180"/>
    </row>
    <row r="22" spans="1:273" s="114" customFormat="1" ht="20.100000000000001" customHeight="1">
      <c r="A22" s="7">
        <v>16</v>
      </c>
      <c r="B22" s="7" t="s">
        <v>67</v>
      </c>
      <c r="C22" s="29" t="s">
        <v>327</v>
      </c>
      <c r="D22" s="29" t="s">
        <v>328</v>
      </c>
      <c r="E22" s="29" t="s">
        <v>329</v>
      </c>
      <c r="F22" s="29"/>
      <c r="G22" s="29"/>
      <c r="H22" s="29" t="s">
        <v>330</v>
      </c>
      <c r="I22" s="7" t="s">
        <v>90</v>
      </c>
      <c r="J22" s="30" t="s">
        <v>331</v>
      </c>
      <c r="K22" s="7" t="s">
        <v>91</v>
      </c>
      <c r="L22" s="7" t="s">
        <v>92</v>
      </c>
      <c r="M22" s="8">
        <v>42754</v>
      </c>
      <c r="N22" s="7"/>
      <c r="O22" s="7"/>
      <c r="P22" s="7"/>
      <c r="Q22" s="7"/>
      <c r="R22" s="7" t="s">
        <v>52</v>
      </c>
      <c r="S22" s="7">
        <v>4</v>
      </c>
      <c r="T22" s="79">
        <v>4</v>
      </c>
      <c r="U22" s="7">
        <v>4</v>
      </c>
      <c r="V22" s="7">
        <v>0</v>
      </c>
      <c r="W22" s="9">
        <v>0</v>
      </c>
      <c r="X22" s="7">
        <v>4</v>
      </c>
      <c r="Y22" s="15" t="str">
        <f t="shared" si="13"/>
        <v>일치</v>
      </c>
      <c r="Z22" s="9">
        <v>4</v>
      </c>
      <c r="AA22" s="7">
        <v>0</v>
      </c>
      <c r="AB22" s="9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</v>
      </c>
      <c r="AK22" s="7">
        <v>0</v>
      </c>
      <c r="AL22" s="7">
        <v>0</v>
      </c>
      <c r="AM22" s="7">
        <v>0</v>
      </c>
      <c r="AN22" s="7">
        <v>1</v>
      </c>
      <c r="AO22" s="7">
        <v>0</v>
      </c>
      <c r="AP22" s="7">
        <v>0</v>
      </c>
      <c r="AQ22" s="7">
        <v>0</v>
      </c>
      <c r="AR22" s="7">
        <v>0</v>
      </c>
      <c r="AS22" s="15" t="str">
        <f t="shared" si="2"/>
        <v>일치</v>
      </c>
      <c r="AT22" s="15" t="str">
        <f t="shared" si="3"/>
        <v>일치</v>
      </c>
      <c r="AU22" s="15" t="str">
        <f t="shared" si="11"/>
        <v>일치</v>
      </c>
      <c r="AV22" s="25">
        <v>0</v>
      </c>
      <c r="AW22" s="21">
        <v>0</v>
      </c>
      <c r="AX22" s="21">
        <v>0</v>
      </c>
      <c r="AY22" s="21">
        <v>0</v>
      </c>
      <c r="AZ22" s="21">
        <v>0</v>
      </c>
      <c r="BA22" s="7">
        <v>4</v>
      </c>
      <c r="BB22" s="7">
        <v>0</v>
      </c>
      <c r="BC22" s="7">
        <v>0</v>
      </c>
      <c r="BD22" s="7">
        <v>0</v>
      </c>
      <c r="BE22" s="7">
        <v>1</v>
      </c>
      <c r="BF22" s="7">
        <v>2</v>
      </c>
      <c r="BG22" s="7">
        <v>1</v>
      </c>
      <c r="BH22" s="7">
        <v>1</v>
      </c>
      <c r="BI22" s="24">
        <f t="shared" si="12"/>
        <v>1</v>
      </c>
      <c r="BJ22" s="7">
        <v>0</v>
      </c>
      <c r="BK22" s="7">
        <v>1</v>
      </c>
      <c r="BL22" s="7">
        <v>1</v>
      </c>
      <c r="BM22" s="7">
        <v>0</v>
      </c>
      <c r="BN22" s="7">
        <v>0</v>
      </c>
      <c r="BO22" s="7">
        <v>0</v>
      </c>
      <c r="BP22" s="7">
        <v>0</v>
      </c>
      <c r="BQ22" s="9">
        <v>0</v>
      </c>
      <c r="BR22" s="9">
        <v>1</v>
      </c>
      <c r="BS22" s="7">
        <v>0</v>
      </c>
      <c r="BT22" s="7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1</v>
      </c>
      <c r="CH22" s="7">
        <v>0</v>
      </c>
      <c r="CI22" s="20">
        <v>0</v>
      </c>
      <c r="CJ22" s="7" t="s">
        <v>54</v>
      </c>
      <c r="CK22" s="16" t="str">
        <f t="shared" si="6"/>
        <v>일치</v>
      </c>
      <c r="CL22" s="16" t="str">
        <f t="shared" si="7"/>
        <v>일치</v>
      </c>
      <c r="CM22" s="16" t="str">
        <f t="shared" si="8"/>
        <v>일치</v>
      </c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  <c r="IW22" s="180"/>
      <c r="IX22" s="180"/>
      <c r="IY22" s="180"/>
      <c r="IZ22" s="180"/>
      <c r="JA22" s="180"/>
      <c r="JB22" s="180"/>
      <c r="JC22" s="180"/>
      <c r="JD22" s="180"/>
      <c r="JE22" s="180"/>
      <c r="JF22" s="180"/>
      <c r="JG22" s="180"/>
      <c r="JH22" s="180"/>
      <c r="JI22" s="180"/>
      <c r="JJ22" s="180"/>
      <c r="JK22" s="180"/>
      <c r="JL22" s="180"/>
      <c r="JM22" s="180"/>
    </row>
    <row r="23" spans="1:273" s="114" customFormat="1" ht="20.100000000000001" customHeight="1">
      <c r="A23" s="7">
        <v>17</v>
      </c>
      <c r="B23" s="7" t="s">
        <v>67</v>
      </c>
      <c r="C23" s="7" t="s">
        <v>93</v>
      </c>
      <c r="D23" s="7" t="s">
        <v>60</v>
      </c>
      <c r="E23" s="7" t="s">
        <v>94</v>
      </c>
      <c r="F23" s="7" t="s">
        <v>332</v>
      </c>
      <c r="G23" s="7" t="s">
        <v>95</v>
      </c>
      <c r="H23" s="30" t="s">
        <v>333</v>
      </c>
      <c r="I23" s="7" t="s">
        <v>96</v>
      </c>
      <c r="J23" s="30" t="s">
        <v>334</v>
      </c>
      <c r="K23" s="7" t="s">
        <v>97</v>
      </c>
      <c r="L23" s="7" t="s">
        <v>98</v>
      </c>
      <c r="M23" s="8">
        <v>43097</v>
      </c>
      <c r="N23" s="7"/>
      <c r="O23" s="7"/>
      <c r="P23" s="7"/>
      <c r="Q23" s="7" t="s">
        <v>52</v>
      </c>
      <c r="R23" s="7"/>
      <c r="S23" s="7">
        <v>4</v>
      </c>
      <c r="T23" s="79">
        <v>3</v>
      </c>
      <c r="U23" s="7">
        <v>3</v>
      </c>
      <c r="V23" s="7">
        <v>0</v>
      </c>
      <c r="W23" s="9">
        <v>0</v>
      </c>
      <c r="X23" s="7">
        <v>3</v>
      </c>
      <c r="Y23" s="15" t="str">
        <f t="shared" si="13"/>
        <v>일치</v>
      </c>
      <c r="Z23" s="9">
        <v>4</v>
      </c>
      <c r="AA23" s="7">
        <v>0</v>
      </c>
      <c r="AB23" s="9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1</v>
      </c>
      <c r="AM23" s="7">
        <v>1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15" t="str">
        <f t="shared" si="2"/>
        <v>일치</v>
      </c>
      <c r="AT23" s="15" t="str">
        <f t="shared" si="3"/>
        <v>일치</v>
      </c>
      <c r="AU23" s="15" t="str">
        <f t="shared" si="11"/>
        <v>일치</v>
      </c>
      <c r="AV23" s="9">
        <v>0</v>
      </c>
      <c r="AW23" s="7">
        <v>0</v>
      </c>
      <c r="AX23" s="7">
        <v>3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1</v>
      </c>
      <c r="BF23" s="7">
        <v>1</v>
      </c>
      <c r="BG23" s="7">
        <v>1</v>
      </c>
      <c r="BH23" s="7">
        <v>1</v>
      </c>
      <c r="BI23" s="24">
        <f t="shared" si="12"/>
        <v>1</v>
      </c>
      <c r="BJ23" s="7">
        <v>0</v>
      </c>
      <c r="BK23" s="7">
        <v>1</v>
      </c>
      <c r="BL23" s="7">
        <v>0</v>
      </c>
      <c r="BM23" s="7">
        <v>1</v>
      </c>
      <c r="BN23" s="7">
        <v>1</v>
      </c>
      <c r="BO23" s="7">
        <v>0</v>
      </c>
      <c r="BP23" s="7">
        <v>0</v>
      </c>
      <c r="BQ23" s="9">
        <v>0</v>
      </c>
      <c r="BR23" s="9">
        <v>0</v>
      </c>
      <c r="BS23" s="7">
        <v>0</v>
      </c>
      <c r="BT23" s="7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20">
        <v>0</v>
      </c>
      <c r="CJ23" s="7" t="s">
        <v>54</v>
      </c>
      <c r="CK23" s="16" t="str">
        <f t="shared" si="6"/>
        <v>일치</v>
      </c>
      <c r="CL23" s="16" t="str">
        <f t="shared" si="7"/>
        <v>일치</v>
      </c>
      <c r="CM23" s="16" t="str">
        <f t="shared" si="8"/>
        <v>일치</v>
      </c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  <c r="IR23" s="180"/>
      <c r="IS23" s="180"/>
      <c r="IT23" s="180"/>
      <c r="IU23" s="180"/>
      <c r="IV23" s="180"/>
      <c r="IW23" s="180"/>
      <c r="IX23" s="180"/>
      <c r="IY23" s="180"/>
      <c r="IZ23" s="180"/>
      <c r="JA23" s="180"/>
      <c r="JB23" s="180"/>
      <c r="JC23" s="180"/>
      <c r="JD23" s="180"/>
      <c r="JE23" s="180"/>
      <c r="JF23" s="180"/>
      <c r="JG23" s="180"/>
      <c r="JH23" s="180"/>
      <c r="JI23" s="180"/>
      <c r="JJ23" s="180"/>
      <c r="JK23" s="180"/>
      <c r="JL23" s="180"/>
      <c r="JM23" s="180"/>
    </row>
    <row r="24" spans="1:273" s="103" customFormat="1" ht="20.100000000000001" customHeight="1">
      <c r="A24" s="7">
        <v>18</v>
      </c>
      <c r="B24" s="7" t="s">
        <v>67</v>
      </c>
      <c r="C24" s="7" t="s">
        <v>335</v>
      </c>
      <c r="D24" s="7" t="s">
        <v>56</v>
      </c>
      <c r="E24" s="7" t="s">
        <v>336</v>
      </c>
      <c r="F24" s="30" t="s">
        <v>337</v>
      </c>
      <c r="G24" s="7" t="s">
        <v>338</v>
      </c>
      <c r="H24" s="7" t="s">
        <v>336</v>
      </c>
      <c r="I24" s="7" t="s">
        <v>339</v>
      </c>
      <c r="J24" s="7" t="s">
        <v>340</v>
      </c>
      <c r="K24" s="7" t="s">
        <v>341</v>
      </c>
      <c r="L24" s="7" t="s">
        <v>342</v>
      </c>
      <c r="M24" s="8">
        <v>36871</v>
      </c>
      <c r="N24" s="115"/>
      <c r="O24" s="7"/>
      <c r="P24" s="38" t="s">
        <v>52</v>
      </c>
      <c r="Q24" s="7"/>
      <c r="R24" s="7"/>
      <c r="S24" s="7">
        <v>62</v>
      </c>
      <c r="T24" s="79">
        <f t="shared" ref="T24:T27" si="15">U24+V24</f>
        <v>62</v>
      </c>
      <c r="U24" s="7">
        <v>26</v>
      </c>
      <c r="V24" s="7">
        <v>36</v>
      </c>
      <c r="W24" s="9">
        <v>0</v>
      </c>
      <c r="X24" s="7">
        <v>62</v>
      </c>
      <c r="Y24" s="14" t="str">
        <f t="shared" ref="Y24:Y25" si="16">IF(T24=SUM(W24:X24),"일치","불일치")</f>
        <v>일치</v>
      </c>
      <c r="Z24" s="9">
        <v>1</v>
      </c>
      <c r="AA24" s="7">
        <v>0</v>
      </c>
      <c r="AB24" s="9">
        <v>0</v>
      </c>
      <c r="AC24" s="7">
        <v>0</v>
      </c>
      <c r="AD24" s="7">
        <v>0</v>
      </c>
      <c r="AE24" s="7">
        <v>0</v>
      </c>
      <c r="AF24" s="7">
        <v>2</v>
      </c>
      <c r="AG24" s="7">
        <v>0</v>
      </c>
      <c r="AH24" s="7">
        <v>0</v>
      </c>
      <c r="AI24" s="7">
        <v>5</v>
      </c>
      <c r="AJ24" s="7">
        <v>0</v>
      </c>
      <c r="AK24" s="7">
        <v>11</v>
      </c>
      <c r="AL24" s="7">
        <v>7</v>
      </c>
      <c r="AM24" s="7">
        <v>14</v>
      </c>
      <c r="AN24" s="7">
        <v>13</v>
      </c>
      <c r="AO24" s="7">
        <v>7</v>
      </c>
      <c r="AP24" s="7">
        <v>5</v>
      </c>
      <c r="AQ24" s="7">
        <v>0</v>
      </c>
      <c r="AR24" s="7">
        <v>0</v>
      </c>
      <c r="AS24" s="14" t="str">
        <f t="shared" si="2"/>
        <v>일치</v>
      </c>
      <c r="AT24" s="14" t="str">
        <f t="shared" si="3"/>
        <v>일치</v>
      </c>
      <c r="AU24" s="14" t="str">
        <f t="shared" si="11"/>
        <v>일치</v>
      </c>
      <c r="AV24" s="9">
        <v>60</v>
      </c>
      <c r="AW24" s="7">
        <v>2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52</v>
      </c>
      <c r="BF24" s="7">
        <v>9</v>
      </c>
      <c r="BG24" s="7">
        <v>1</v>
      </c>
      <c r="BH24" s="7">
        <v>39</v>
      </c>
      <c r="BI24" s="24">
        <f t="shared" si="12"/>
        <v>39</v>
      </c>
      <c r="BJ24" s="7">
        <v>8</v>
      </c>
      <c r="BK24" s="7">
        <v>31</v>
      </c>
      <c r="BL24" s="7">
        <v>38</v>
      </c>
      <c r="BM24" s="7">
        <v>1</v>
      </c>
      <c r="BN24" s="7">
        <v>1</v>
      </c>
      <c r="BO24" s="7">
        <v>1</v>
      </c>
      <c r="BP24" s="7">
        <v>1</v>
      </c>
      <c r="BQ24" s="9">
        <v>0</v>
      </c>
      <c r="BR24" s="9">
        <v>1</v>
      </c>
      <c r="BS24" s="7">
        <v>1</v>
      </c>
      <c r="BT24" s="7">
        <v>1</v>
      </c>
      <c r="BU24" s="9">
        <v>1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27</v>
      </c>
      <c r="CB24" s="7">
        <v>3</v>
      </c>
      <c r="CC24" s="7">
        <v>1</v>
      </c>
      <c r="CD24" s="7">
        <v>1</v>
      </c>
      <c r="CE24" s="7">
        <v>0</v>
      </c>
      <c r="CF24" s="7">
        <v>8</v>
      </c>
      <c r="CG24" s="7">
        <v>23</v>
      </c>
      <c r="CH24" s="7">
        <v>0</v>
      </c>
      <c r="CI24" s="20">
        <v>8</v>
      </c>
      <c r="CJ24" s="38" t="s">
        <v>52</v>
      </c>
      <c r="CK24" s="13" t="str">
        <f t="shared" si="6"/>
        <v>일치</v>
      </c>
      <c r="CL24" s="13" t="str">
        <f t="shared" si="7"/>
        <v>일치</v>
      </c>
      <c r="CM24" s="13" t="str">
        <f t="shared" si="8"/>
        <v>일치</v>
      </c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  <c r="IW24" s="178"/>
      <c r="IX24" s="178"/>
      <c r="IY24" s="178"/>
      <c r="IZ24" s="178"/>
      <c r="JA24" s="178"/>
      <c r="JB24" s="178"/>
      <c r="JC24" s="178"/>
      <c r="JD24" s="178"/>
      <c r="JE24" s="178"/>
      <c r="JF24" s="178"/>
      <c r="JG24" s="178"/>
      <c r="JH24" s="178"/>
      <c r="JI24" s="178"/>
      <c r="JJ24" s="178"/>
      <c r="JK24" s="178"/>
      <c r="JL24" s="178"/>
      <c r="JM24" s="178"/>
    </row>
    <row r="25" spans="1:273" s="103" customFormat="1" ht="20.100000000000001" customHeight="1">
      <c r="A25" s="7">
        <v>19</v>
      </c>
      <c r="B25" s="7" t="s">
        <v>67</v>
      </c>
      <c r="C25" s="7" t="s">
        <v>335</v>
      </c>
      <c r="D25" s="7" t="s">
        <v>60</v>
      </c>
      <c r="E25" s="9" t="s">
        <v>343</v>
      </c>
      <c r="F25" s="7" t="s">
        <v>344</v>
      </c>
      <c r="G25" s="7" t="s">
        <v>345</v>
      </c>
      <c r="H25" s="9" t="s">
        <v>346</v>
      </c>
      <c r="I25" s="7" t="s">
        <v>347</v>
      </c>
      <c r="J25" s="7" t="s">
        <v>348</v>
      </c>
      <c r="K25" s="7" t="s">
        <v>349</v>
      </c>
      <c r="L25" s="7" t="s">
        <v>350</v>
      </c>
      <c r="M25" s="8">
        <v>37012</v>
      </c>
      <c r="N25" s="7"/>
      <c r="O25" s="6"/>
      <c r="P25" s="70"/>
      <c r="Q25" s="70" t="s">
        <v>351</v>
      </c>
      <c r="R25" s="7"/>
      <c r="S25" s="7">
        <v>4</v>
      </c>
      <c r="T25" s="79">
        <f t="shared" si="15"/>
        <v>3</v>
      </c>
      <c r="U25" s="7">
        <v>2</v>
      </c>
      <c r="V25" s="7">
        <v>1</v>
      </c>
      <c r="W25" s="9">
        <v>0</v>
      </c>
      <c r="X25" s="7">
        <v>3</v>
      </c>
      <c r="Y25" s="14" t="str">
        <f t="shared" si="16"/>
        <v>일치</v>
      </c>
      <c r="Z25" s="9">
        <v>1</v>
      </c>
      <c r="AA25" s="7">
        <v>0</v>
      </c>
      <c r="AB25" s="9">
        <v>0</v>
      </c>
      <c r="AC25" s="7">
        <v>1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1</v>
      </c>
      <c r="AK25" s="7">
        <v>1</v>
      </c>
      <c r="AL25" s="7">
        <v>0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14" t="str">
        <f t="shared" si="2"/>
        <v>일치</v>
      </c>
      <c r="AT25" s="14" t="str">
        <f t="shared" si="3"/>
        <v>일치</v>
      </c>
      <c r="AU25" s="14" t="str">
        <f t="shared" si="11"/>
        <v>일치</v>
      </c>
      <c r="AV25" s="9">
        <v>0</v>
      </c>
      <c r="AW25" s="7">
        <v>0</v>
      </c>
      <c r="AX25" s="7">
        <v>3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2</v>
      </c>
      <c r="BF25" s="7">
        <v>1</v>
      </c>
      <c r="BG25" s="7">
        <v>0</v>
      </c>
      <c r="BH25" s="7">
        <v>1</v>
      </c>
      <c r="BI25" s="24">
        <f t="shared" si="12"/>
        <v>1</v>
      </c>
      <c r="BJ25" s="7">
        <v>0</v>
      </c>
      <c r="BK25" s="7">
        <v>1</v>
      </c>
      <c r="BL25" s="7">
        <v>1</v>
      </c>
      <c r="BM25" s="7">
        <v>0</v>
      </c>
      <c r="BN25" s="7">
        <v>0</v>
      </c>
      <c r="BO25" s="7">
        <v>0</v>
      </c>
      <c r="BP25" s="7">
        <v>0</v>
      </c>
      <c r="BQ25" s="9">
        <v>0</v>
      </c>
      <c r="BR25" s="9">
        <v>1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1</v>
      </c>
      <c r="CH25" s="7">
        <v>0</v>
      </c>
      <c r="CI25" s="20">
        <v>0</v>
      </c>
      <c r="CJ25" s="7" t="s">
        <v>54</v>
      </c>
      <c r="CK25" s="13" t="str">
        <f t="shared" si="6"/>
        <v>일치</v>
      </c>
      <c r="CL25" s="13" t="str">
        <f t="shared" si="7"/>
        <v>일치</v>
      </c>
      <c r="CM25" s="13" t="str">
        <f t="shared" si="8"/>
        <v>일치</v>
      </c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  <c r="IU25" s="178"/>
      <c r="IV25" s="178"/>
      <c r="IW25" s="178"/>
      <c r="IX25" s="178"/>
      <c r="IY25" s="178"/>
      <c r="IZ25" s="178"/>
      <c r="JA25" s="178"/>
      <c r="JB25" s="178"/>
      <c r="JC25" s="178"/>
      <c r="JD25" s="178"/>
      <c r="JE25" s="178"/>
      <c r="JF25" s="178"/>
      <c r="JG25" s="178"/>
      <c r="JH25" s="178"/>
      <c r="JI25" s="178"/>
      <c r="JJ25" s="178"/>
      <c r="JK25" s="178"/>
      <c r="JL25" s="178"/>
      <c r="JM25" s="178"/>
    </row>
    <row r="26" spans="1:273" s="103" customFormat="1" ht="20.100000000000001" customHeight="1">
      <c r="A26" s="7">
        <v>20</v>
      </c>
      <c r="B26" s="7" t="s">
        <v>67</v>
      </c>
      <c r="C26" s="7" t="s">
        <v>335</v>
      </c>
      <c r="D26" s="7" t="s">
        <v>352</v>
      </c>
      <c r="E26" s="7" t="s">
        <v>353</v>
      </c>
      <c r="F26" s="7" t="s">
        <v>344</v>
      </c>
      <c r="G26" s="7" t="s">
        <v>354</v>
      </c>
      <c r="H26" s="7" t="s">
        <v>355</v>
      </c>
      <c r="I26" s="7" t="s">
        <v>356</v>
      </c>
      <c r="J26" s="9" t="s">
        <v>357</v>
      </c>
      <c r="K26" s="7" t="s">
        <v>358</v>
      </c>
      <c r="L26" s="7" t="s">
        <v>359</v>
      </c>
      <c r="M26" s="8">
        <v>43342</v>
      </c>
      <c r="N26" s="7"/>
      <c r="O26" s="7"/>
      <c r="P26" s="7"/>
      <c r="Q26" s="7" t="s">
        <v>351</v>
      </c>
      <c r="R26" s="7"/>
      <c r="S26" s="7">
        <v>4</v>
      </c>
      <c r="T26" s="79">
        <f t="shared" si="15"/>
        <v>3</v>
      </c>
      <c r="U26" s="7">
        <v>3</v>
      </c>
      <c r="V26" s="7">
        <v>0</v>
      </c>
      <c r="W26" s="9">
        <v>2</v>
      </c>
      <c r="X26" s="7">
        <v>1</v>
      </c>
      <c r="Y26" s="14" t="str">
        <f t="shared" ref="Y26:Y27" si="17">IF(T26=SUM(W26:X26),"일치","불일치")</f>
        <v>일치</v>
      </c>
      <c r="Z26" s="9">
        <v>0</v>
      </c>
      <c r="AA26" s="7">
        <v>0</v>
      </c>
      <c r="AB26" s="9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3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14" t="str">
        <f t="shared" si="2"/>
        <v>일치</v>
      </c>
      <c r="AT26" s="14" t="str">
        <f t="shared" si="3"/>
        <v>일치</v>
      </c>
      <c r="AU26" s="14" t="str">
        <f t="shared" si="11"/>
        <v>일치</v>
      </c>
      <c r="AV26" s="9">
        <v>0</v>
      </c>
      <c r="AW26" s="7">
        <v>0</v>
      </c>
      <c r="AX26" s="7">
        <v>0</v>
      </c>
      <c r="AY26" s="7">
        <v>0</v>
      </c>
      <c r="AZ26" s="7">
        <v>0</v>
      </c>
      <c r="BA26" s="7">
        <v>3</v>
      </c>
      <c r="BB26" s="7">
        <v>0</v>
      </c>
      <c r="BC26" s="7">
        <v>0</v>
      </c>
      <c r="BD26" s="7">
        <v>0</v>
      </c>
      <c r="BE26" s="7">
        <v>0</v>
      </c>
      <c r="BF26" s="7">
        <v>3</v>
      </c>
      <c r="BG26" s="7">
        <v>0</v>
      </c>
      <c r="BH26" s="7">
        <v>1</v>
      </c>
      <c r="BI26" s="24">
        <f t="shared" si="12"/>
        <v>1</v>
      </c>
      <c r="BJ26" s="7">
        <v>1</v>
      </c>
      <c r="BK26" s="7">
        <v>0</v>
      </c>
      <c r="BL26" s="7">
        <v>1</v>
      </c>
      <c r="BM26" s="7">
        <v>0</v>
      </c>
      <c r="BN26" s="7">
        <v>1</v>
      </c>
      <c r="BO26" s="7">
        <v>0</v>
      </c>
      <c r="BP26" s="7">
        <v>0</v>
      </c>
      <c r="BQ26" s="9">
        <v>0</v>
      </c>
      <c r="BR26" s="9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1</v>
      </c>
      <c r="CG26" s="7">
        <v>0</v>
      </c>
      <c r="CH26" s="7">
        <v>0</v>
      </c>
      <c r="CI26" s="20">
        <v>0</v>
      </c>
      <c r="CJ26" s="7" t="s">
        <v>54</v>
      </c>
      <c r="CK26" s="13" t="str">
        <f t="shared" si="6"/>
        <v>일치</v>
      </c>
      <c r="CL26" s="13" t="str">
        <f t="shared" si="7"/>
        <v>일치</v>
      </c>
      <c r="CM26" s="13" t="str">
        <f t="shared" ref="CM26" si="18">IF(BI26=SUM(CF26:CI26),"일치","불일치")</f>
        <v>일치</v>
      </c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  <c r="IU26" s="178"/>
      <c r="IV26" s="178"/>
      <c r="IW26" s="178"/>
      <c r="IX26" s="178"/>
      <c r="IY26" s="178"/>
      <c r="IZ26" s="178"/>
      <c r="JA26" s="178"/>
      <c r="JB26" s="178"/>
      <c r="JC26" s="178"/>
      <c r="JD26" s="178"/>
      <c r="JE26" s="178"/>
      <c r="JF26" s="178"/>
      <c r="JG26" s="178"/>
      <c r="JH26" s="178"/>
      <c r="JI26" s="178"/>
      <c r="JJ26" s="178"/>
      <c r="JK26" s="178"/>
      <c r="JL26" s="178"/>
      <c r="JM26" s="178"/>
    </row>
    <row r="27" spans="1:273" s="114" customFormat="1" ht="20.100000000000001" customHeight="1">
      <c r="A27" s="7">
        <v>21</v>
      </c>
      <c r="B27" s="7" t="s">
        <v>67</v>
      </c>
      <c r="C27" s="38" t="s">
        <v>99</v>
      </c>
      <c r="D27" s="38" t="s">
        <v>100</v>
      </c>
      <c r="E27" s="38" t="s">
        <v>101</v>
      </c>
      <c r="F27" s="88" t="s">
        <v>360</v>
      </c>
      <c r="G27" s="38" t="s">
        <v>102</v>
      </c>
      <c r="H27" s="38" t="s">
        <v>103</v>
      </c>
      <c r="I27" s="38" t="s">
        <v>104</v>
      </c>
      <c r="J27" s="38" t="s">
        <v>361</v>
      </c>
      <c r="K27" s="38" t="s">
        <v>362</v>
      </c>
      <c r="L27" s="38" t="s">
        <v>363</v>
      </c>
      <c r="M27" s="94">
        <v>22340</v>
      </c>
      <c r="N27" s="38"/>
      <c r="O27" s="38"/>
      <c r="P27" s="38" t="s">
        <v>52</v>
      </c>
      <c r="Q27" s="38"/>
      <c r="R27" s="38"/>
      <c r="S27" s="38">
        <v>38</v>
      </c>
      <c r="T27" s="79">
        <f t="shared" si="15"/>
        <v>38</v>
      </c>
      <c r="U27" s="38">
        <v>0</v>
      </c>
      <c r="V27" s="38">
        <v>38</v>
      </c>
      <c r="W27" s="42">
        <v>38</v>
      </c>
      <c r="X27" s="38">
        <v>0</v>
      </c>
      <c r="Y27" s="39" t="str">
        <f t="shared" si="17"/>
        <v>일치</v>
      </c>
      <c r="Z27" s="42">
        <v>0</v>
      </c>
      <c r="AA27" s="38">
        <v>0</v>
      </c>
      <c r="AB27" s="42">
        <v>0</v>
      </c>
      <c r="AC27" s="38">
        <v>0</v>
      </c>
      <c r="AD27" s="38">
        <v>0</v>
      </c>
      <c r="AE27" s="38">
        <v>0</v>
      </c>
      <c r="AF27" s="38">
        <v>1</v>
      </c>
      <c r="AG27" s="38">
        <v>0</v>
      </c>
      <c r="AH27" s="38">
        <v>0</v>
      </c>
      <c r="AI27" s="38">
        <v>8</v>
      </c>
      <c r="AJ27" s="38">
        <v>3</v>
      </c>
      <c r="AK27" s="38">
        <v>11</v>
      </c>
      <c r="AL27" s="38">
        <v>8</v>
      </c>
      <c r="AM27" s="38">
        <v>2</v>
      </c>
      <c r="AN27" s="38">
        <v>2</v>
      </c>
      <c r="AO27" s="38">
        <v>1</v>
      </c>
      <c r="AP27" s="38">
        <v>2</v>
      </c>
      <c r="AQ27" s="38">
        <v>0</v>
      </c>
      <c r="AR27" s="38">
        <v>1</v>
      </c>
      <c r="AS27" s="39" t="str">
        <f t="shared" si="2"/>
        <v>일치</v>
      </c>
      <c r="AT27" s="39" t="str">
        <f t="shared" si="3"/>
        <v>일치</v>
      </c>
      <c r="AU27" s="39" t="str">
        <f t="shared" si="11"/>
        <v>일치</v>
      </c>
      <c r="AV27" s="42">
        <v>14</v>
      </c>
      <c r="AW27" s="38">
        <v>15</v>
      </c>
      <c r="AX27" s="38">
        <v>0</v>
      </c>
      <c r="AY27" s="38">
        <v>0</v>
      </c>
      <c r="AZ27" s="38">
        <v>0</v>
      </c>
      <c r="BA27" s="38">
        <v>8</v>
      </c>
      <c r="BB27" s="38">
        <v>0</v>
      </c>
      <c r="BC27" s="38">
        <v>1</v>
      </c>
      <c r="BD27" s="38">
        <v>0</v>
      </c>
      <c r="BE27" s="38">
        <v>36</v>
      </c>
      <c r="BF27" s="38">
        <v>2</v>
      </c>
      <c r="BG27" s="38">
        <v>0</v>
      </c>
      <c r="BH27" s="38">
        <v>26</v>
      </c>
      <c r="BI27" s="24">
        <f t="shared" si="12"/>
        <v>26</v>
      </c>
      <c r="BJ27" s="38">
        <v>4</v>
      </c>
      <c r="BK27" s="38">
        <v>22</v>
      </c>
      <c r="BL27" s="38">
        <v>26</v>
      </c>
      <c r="BM27" s="38">
        <v>0</v>
      </c>
      <c r="BN27" s="38">
        <v>1</v>
      </c>
      <c r="BO27" s="38">
        <v>1</v>
      </c>
      <c r="BP27" s="38">
        <v>1</v>
      </c>
      <c r="BQ27" s="42">
        <v>0</v>
      </c>
      <c r="BR27" s="42">
        <v>1</v>
      </c>
      <c r="BS27" s="38">
        <v>1</v>
      </c>
      <c r="BT27" s="38">
        <v>1</v>
      </c>
      <c r="BU27" s="42">
        <v>1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15</v>
      </c>
      <c r="CB27" s="38">
        <v>2</v>
      </c>
      <c r="CC27" s="38">
        <v>1</v>
      </c>
      <c r="CD27" s="38">
        <v>1</v>
      </c>
      <c r="CE27" s="38">
        <v>0</v>
      </c>
      <c r="CF27" s="38">
        <v>2</v>
      </c>
      <c r="CG27" s="38">
        <v>12</v>
      </c>
      <c r="CH27" s="38">
        <v>0</v>
      </c>
      <c r="CI27" s="44">
        <v>12</v>
      </c>
      <c r="CJ27" s="38" t="s">
        <v>52</v>
      </c>
      <c r="CK27" s="40" t="str">
        <f t="shared" si="6"/>
        <v>일치</v>
      </c>
      <c r="CL27" s="40" t="str">
        <f t="shared" si="7"/>
        <v>일치</v>
      </c>
      <c r="CM27" s="40" t="str">
        <f t="shared" ref="CM27" si="19">IF(BI27=SUM(CF27:CI27),"일치","불일치")</f>
        <v>일치</v>
      </c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  <c r="IW27" s="180"/>
      <c r="IX27" s="180"/>
      <c r="IY27" s="180"/>
      <c r="IZ27" s="180"/>
      <c r="JA27" s="180"/>
      <c r="JB27" s="180"/>
      <c r="JC27" s="180"/>
      <c r="JD27" s="180"/>
      <c r="JE27" s="180"/>
      <c r="JF27" s="180"/>
      <c r="JG27" s="180"/>
      <c r="JH27" s="180"/>
      <c r="JI27" s="180"/>
      <c r="JJ27" s="180"/>
      <c r="JK27" s="180"/>
      <c r="JL27" s="180"/>
      <c r="JM27" s="180"/>
    </row>
    <row r="28" spans="1:273" s="114" customFormat="1" ht="20.100000000000001" customHeight="1">
      <c r="A28" s="7">
        <v>22</v>
      </c>
      <c r="B28" s="7" t="s">
        <v>67</v>
      </c>
      <c r="C28" s="38" t="s">
        <v>99</v>
      </c>
      <c r="D28" s="38" t="s">
        <v>364</v>
      </c>
      <c r="E28" s="38" t="s">
        <v>105</v>
      </c>
      <c r="F28" s="38" t="s">
        <v>365</v>
      </c>
      <c r="G28" s="38" t="s">
        <v>106</v>
      </c>
      <c r="H28" s="38" t="s">
        <v>366</v>
      </c>
      <c r="I28" s="38" t="s">
        <v>72</v>
      </c>
      <c r="J28" s="38" t="s">
        <v>107</v>
      </c>
      <c r="K28" s="38" t="s">
        <v>108</v>
      </c>
      <c r="L28" s="38" t="s">
        <v>109</v>
      </c>
      <c r="M28" s="94">
        <v>42248</v>
      </c>
      <c r="N28" s="38"/>
      <c r="O28" s="38"/>
      <c r="P28" s="38" t="s">
        <v>52</v>
      </c>
      <c r="Q28" s="95"/>
      <c r="R28" s="38"/>
      <c r="S28" s="38">
        <v>4</v>
      </c>
      <c r="T28" s="79">
        <v>4</v>
      </c>
      <c r="U28" s="38">
        <v>0</v>
      </c>
      <c r="V28" s="38">
        <v>4</v>
      </c>
      <c r="W28" s="42">
        <v>4</v>
      </c>
      <c r="X28" s="38">
        <v>0</v>
      </c>
      <c r="Y28" s="39" t="s">
        <v>76</v>
      </c>
      <c r="Z28" s="42">
        <v>0</v>
      </c>
      <c r="AA28" s="38">
        <v>2</v>
      </c>
      <c r="AB28" s="42">
        <v>0</v>
      </c>
      <c r="AC28" s="38">
        <v>0</v>
      </c>
      <c r="AD28" s="38">
        <v>0</v>
      </c>
      <c r="AE28" s="38">
        <v>0</v>
      </c>
      <c r="AF28" s="38">
        <v>1</v>
      </c>
      <c r="AG28" s="38">
        <v>0</v>
      </c>
      <c r="AH28" s="38">
        <v>0</v>
      </c>
      <c r="AI28" s="38">
        <v>1</v>
      </c>
      <c r="AJ28" s="38">
        <v>0</v>
      </c>
      <c r="AK28" s="38">
        <v>0</v>
      </c>
      <c r="AL28" s="38">
        <v>1</v>
      </c>
      <c r="AM28" s="38">
        <v>1</v>
      </c>
      <c r="AN28" s="38">
        <v>0</v>
      </c>
      <c r="AO28" s="38">
        <v>1</v>
      </c>
      <c r="AP28" s="38">
        <v>0</v>
      </c>
      <c r="AQ28" s="38">
        <v>0</v>
      </c>
      <c r="AR28" s="38">
        <v>0</v>
      </c>
      <c r="AS28" s="39" t="s">
        <v>76</v>
      </c>
      <c r="AT28" s="39" t="s">
        <v>76</v>
      </c>
      <c r="AU28" s="39" t="s">
        <v>76</v>
      </c>
      <c r="AV28" s="42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4</v>
      </c>
      <c r="BB28" s="38">
        <v>0</v>
      </c>
      <c r="BC28" s="38">
        <v>0</v>
      </c>
      <c r="BD28" s="38">
        <v>0</v>
      </c>
      <c r="BE28" s="38">
        <v>0</v>
      </c>
      <c r="BF28" s="38">
        <v>4</v>
      </c>
      <c r="BG28" s="38">
        <v>0</v>
      </c>
      <c r="BH28" s="38">
        <v>1</v>
      </c>
      <c r="BI28" s="24">
        <f t="shared" si="12"/>
        <v>1</v>
      </c>
      <c r="BJ28" s="38">
        <v>1</v>
      </c>
      <c r="BK28" s="38">
        <v>0</v>
      </c>
      <c r="BL28" s="38">
        <v>1</v>
      </c>
      <c r="BM28" s="38">
        <v>0</v>
      </c>
      <c r="BN28" s="38">
        <v>0</v>
      </c>
      <c r="BO28" s="38">
        <v>0</v>
      </c>
      <c r="BP28" s="38">
        <v>0</v>
      </c>
      <c r="BQ28" s="42">
        <v>0</v>
      </c>
      <c r="BR28" s="42">
        <v>1</v>
      </c>
      <c r="BS28" s="38">
        <v>0</v>
      </c>
      <c r="BT28" s="38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1</v>
      </c>
      <c r="CH28" s="38">
        <v>0</v>
      </c>
      <c r="CI28" s="44">
        <v>0</v>
      </c>
      <c r="CJ28" s="7" t="s">
        <v>54</v>
      </c>
      <c r="CK28" s="40" t="s">
        <v>76</v>
      </c>
      <c r="CL28" s="40" t="s">
        <v>76</v>
      </c>
      <c r="CM28" s="40" t="s">
        <v>76</v>
      </c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  <c r="IW28" s="180"/>
      <c r="IX28" s="180"/>
      <c r="IY28" s="180"/>
      <c r="IZ28" s="180"/>
      <c r="JA28" s="180"/>
      <c r="JB28" s="180"/>
      <c r="JC28" s="180"/>
      <c r="JD28" s="180"/>
      <c r="JE28" s="180"/>
      <c r="JF28" s="180"/>
      <c r="JG28" s="180"/>
      <c r="JH28" s="180"/>
      <c r="JI28" s="180"/>
      <c r="JJ28" s="180"/>
      <c r="JK28" s="180"/>
      <c r="JL28" s="180"/>
      <c r="JM28" s="180"/>
    </row>
    <row r="29" spans="1:273" s="47" customFormat="1" ht="20.100000000000001" customHeight="1">
      <c r="A29" s="7">
        <v>23</v>
      </c>
      <c r="B29" s="7" t="s">
        <v>67</v>
      </c>
      <c r="C29" s="46" t="s">
        <v>110</v>
      </c>
      <c r="D29" s="46" t="s">
        <v>56</v>
      </c>
      <c r="E29" s="46" t="s">
        <v>111</v>
      </c>
      <c r="F29" s="87" t="s">
        <v>367</v>
      </c>
      <c r="G29" s="46" t="s">
        <v>112</v>
      </c>
      <c r="H29" s="46" t="s">
        <v>113</v>
      </c>
      <c r="I29" s="46" t="s">
        <v>202</v>
      </c>
      <c r="J29" s="46" t="s">
        <v>114</v>
      </c>
      <c r="K29" s="46" t="s">
        <v>115</v>
      </c>
      <c r="L29" s="46" t="s">
        <v>116</v>
      </c>
      <c r="M29" s="51">
        <v>28223</v>
      </c>
      <c r="N29" s="46"/>
      <c r="O29" s="46"/>
      <c r="P29" s="38" t="s">
        <v>52</v>
      </c>
      <c r="Q29" s="46"/>
      <c r="R29" s="46"/>
      <c r="S29" s="46">
        <v>100</v>
      </c>
      <c r="T29" s="79">
        <v>75</v>
      </c>
      <c r="U29" s="46">
        <v>11</v>
      </c>
      <c r="V29" s="46">
        <v>64</v>
      </c>
      <c r="W29" s="48">
        <v>75</v>
      </c>
      <c r="X29" s="46">
        <v>0</v>
      </c>
      <c r="Y29" s="83" t="s">
        <v>76</v>
      </c>
      <c r="Z29" s="48">
        <v>0</v>
      </c>
      <c r="AA29" s="46">
        <v>0</v>
      </c>
      <c r="AB29" s="48">
        <v>0</v>
      </c>
      <c r="AC29" s="46">
        <v>0</v>
      </c>
      <c r="AD29" s="46">
        <v>0</v>
      </c>
      <c r="AE29" s="46">
        <v>2</v>
      </c>
      <c r="AF29" s="46">
        <v>0</v>
      </c>
      <c r="AG29" s="46">
        <v>0</v>
      </c>
      <c r="AH29" s="46">
        <v>0</v>
      </c>
      <c r="AI29" s="46">
        <v>1</v>
      </c>
      <c r="AJ29" s="46">
        <v>0</v>
      </c>
      <c r="AK29" s="46">
        <v>23</v>
      </c>
      <c r="AL29" s="46">
        <v>9</v>
      </c>
      <c r="AM29" s="46">
        <v>21</v>
      </c>
      <c r="AN29" s="46">
        <v>21</v>
      </c>
      <c r="AO29" s="46">
        <v>0</v>
      </c>
      <c r="AP29" s="46">
        <v>0</v>
      </c>
      <c r="AQ29" s="46">
        <v>0</v>
      </c>
      <c r="AR29" s="46">
        <v>0</v>
      </c>
      <c r="AS29" s="83" t="s">
        <v>76</v>
      </c>
      <c r="AT29" s="83" t="s">
        <v>76</v>
      </c>
      <c r="AU29" s="83" t="s">
        <v>76</v>
      </c>
      <c r="AV29" s="48">
        <v>0</v>
      </c>
      <c r="AW29" s="46">
        <v>0</v>
      </c>
      <c r="AX29" s="38">
        <v>0</v>
      </c>
      <c r="AY29" s="38">
        <v>0</v>
      </c>
      <c r="AZ29" s="38">
        <v>0</v>
      </c>
      <c r="BA29" s="46">
        <v>75</v>
      </c>
      <c r="BB29" s="38">
        <v>0</v>
      </c>
      <c r="BC29" s="46">
        <v>0</v>
      </c>
      <c r="BD29" s="46">
        <v>0</v>
      </c>
      <c r="BE29" s="46">
        <v>56</v>
      </c>
      <c r="BF29" s="46">
        <v>18</v>
      </c>
      <c r="BG29" s="46">
        <v>1</v>
      </c>
      <c r="BH29" s="46">
        <v>40</v>
      </c>
      <c r="BI29" s="24">
        <f t="shared" si="12"/>
        <v>41</v>
      </c>
      <c r="BJ29" s="46">
        <v>7</v>
      </c>
      <c r="BK29" s="46">
        <v>34</v>
      </c>
      <c r="BL29" s="46">
        <v>41</v>
      </c>
      <c r="BM29" s="46">
        <v>0</v>
      </c>
      <c r="BN29" s="46">
        <v>1</v>
      </c>
      <c r="BO29" s="46">
        <v>1</v>
      </c>
      <c r="BP29" s="46">
        <v>1</v>
      </c>
      <c r="BQ29" s="48">
        <v>0</v>
      </c>
      <c r="BR29" s="48">
        <v>1</v>
      </c>
      <c r="BS29" s="46">
        <v>1</v>
      </c>
      <c r="BT29" s="46">
        <v>1</v>
      </c>
      <c r="BU29" s="48">
        <v>1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29</v>
      </c>
      <c r="CB29" s="46">
        <v>3</v>
      </c>
      <c r="CC29" s="46">
        <v>1</v>
      </c>
      <c r="CD29" s="46">
        <v>1</v>
      </c>
      <c r="CE29" s="46">
        <v>0</v>
      </c>
      <c r="CF29" s="46">
        <v>2</v>
      </c>
      <c r="CG29" s="46">
        <v>30</v>
      </c>
      <c r="CH29" s="46">
        <v>0</v>
      </c>
      <c r="CI29" s="53">
        <v>9</v>
      </c>
      <c r="CJ29" s="38" t="s">
        <v>52</v>
      </c>
      <c r="CK29" s="84" t="s">
        <v>76</v>
      </c>
      <c r="CL29" s="84" t="s">
        <v>76</v>
      </c>
      <c r="CM29" s="84" t="s">
        <v>76</v>
      </c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  <c r="IW29" s="181"/>
      <c r="IX29" s="181"/>
      <c r="IY29" s="181"/>
      <c r="IZ29" s="181"/>
      <c r="JA29" s="181"/>
      <c r="JB29" s="181"/>
      <c r="JC29" s="181"/>
      <c r="JD29" s="181"/>
      <c r="JE29" s="181"/>
      <c r="JF29" s="181"/>
      <c r="JG29" s="181"/>
      <c r="JH29" s="181"/>
      <c r="JI29" s="181"/>
      <c r="JJ29" s="181"/>
      <c r="JK29" s="181"/>
      <c r="JL29" s="181"/>
      <c r="JM29" s="181"/>
    </row>
    <row r="30" spans="1:273" s="47" customFormat="1" ht="20.100000000000001" customHeight="1">
      <c r="A30" s="7">
        <v>24</v>
      </c>
      <c r="B30" s="7" t="s">
        <v>67</v>
      </c>
      <c r="C30" s="46" t="s">
        <v>110</v>
      </c>
      <c r="D30" s="46" t="s">
        <v>56</v>
      </c>
      <c r="E30" s="46" t="s">
        <v>117</v>
      </c>
      <c r="F30" s="87" t="s">
        <v>368</v>
      </c>
      <c r="G30" s="46" t="s">
        <v>118</v>
      </c>
      <c r="H30" s="46" t="s">
        <v>119</v>
      </c>
      <c r="I30" s="46" t="s">
        <v>120</v>
      </c>
      <c r="J30" s="46" t="s">
        <v>121</v>
      </c>
      <c r="K30" s="46" t="s">
        <v>122</v>
      </c>
      <c r="L30" s="46" t="s">
        <v>123</v>
      </c>
      <c r="M30" s="51">
        <v>23806</v>
      </c>
      <c r="N30" s="46"/>
      <c r="O30" s="46"/>
      <c r="P30" s="38" t="s">
        <v>52</v>
      </c>
      <c r="Q30" s="46"/>
      <c r="R30" s="46"/>
      <c r="S30" s="46">
        <v>30</v>
      </c>
      <c r="T30" s="79">
        <v>30</v>
      </c>
      <c r="U30" s="46">
        <v>2</v>
      </c>
      <c r="V30" s="46">
        <v>28</v>
      </c>
      <c r="W30" s="48">
        <v>30</v>
      </c>
      <c r="X30" s="46">
        <v>0</v>
      </c>
      <c r="Y30" s="83" t="s">
        <v>76</v>
      </c>
      <c r="Z30" s="48">
        <v>0</v>
      </c>
      <c r="AA30" s="46">
        <v>2</v>
      </c>
      <c r="AB30" s="48">
        <v>0</v>
      </c>
      <c r="AC30" s="46">
        <v>0</v>
      </c>
      <c r="AD30" s="46">
        <v>1</v>
      </c>
      <c r="AE30" s="46">
        <v>0</v>
      </c>
      <c r="AF30" s="46">
        <v>0</v>
      </c>
      <c r="AG30" s="46">
        <v>9</v>
      </c>
      <c r="AH30" s="46">
        <v>0</v>
      </c>
      <c r="AI30" s="46">
        <v>3</v>
      </c>
      <c r="AJ30" s="46">
        <v>3</v>
      </c>
      <c r="AK30" s="46">
        <v>3</v>
      </c>
      <c r="AL30" s="46">
        <v>4</v>
      </c>
      <c r="AM30" s="46">
        <v>1</v>
      </c>
      <c r="AN30" s="46">
        <v>7</v>
      </c>
      <c r="AO30" s="46">
        <v>0</v>
      </c>
      <c r="AP30" s="46">
        <v>0</v>
      </c>
      <c r="AQ30" s="46">
        <v>0</v>
      </c>
      <c r="AR30" s="46">
        <v>0</v>
      </c>
      <c r="AS30" s="83" t="s">
        <v>76</v>
      </c>
      <c r="AT30" s="83" t="s">
        <v>76</v>
      </c>
      <c r="AU30" s="83" t="s">
        <v>76</v>
      </c>
      <c r="AV30" s="48">
        <v>5</v>
      </c>
      <c r="AW30" s="46">
        <v>1</v>
      </c>
      <c r="AX30" s="38">
        <v>0</v>
      </c>
      <c r="AY30" s="38">
        <v>0</v>
      </c>
      <c r="AZ30" s="38">
        <v>0</v>
      </c>
      <c r="BA30" s="46">
        <v>24</v>
      </c>
      <c r="BB30" s="38">
        <v>0</v>
      </c>
      <c r="BC30" s="46">
        <v>0</v>
      </c>
      <c r="BD30" s="46">
        <v>0</v>
      </c>
      <c r="BE30" s="46">
        <v>18</v>
      </c>
      <c r="BF30" s="46">
        <v>10</v>
      </c>
      <c r="BG30" s="46">
        <v>2</v>
      </c>
      <c r="BH30" s="46">
        <v>22</v>
      </c>
      <c r="BI30" s="24">
        <f t="shared" si="12"/>
        <v>23</v>
      </c>
      <c r="BJ30" s="46">
        <v>7</v>
      </c>
      <c r="BK30" s="46">
        <v>16</v>
      </c>
      <c r="BL30" s="46">
        <v>23</v>
      </c>
      <c r="BM30" s="46">
        <v>0</v>
      </c>
      <c r="BN30" s="46">
        <v>1</v>
      </c>
      <c r="BO30" s="46">
        <v>1</v>
      </c>
      <c r="BP30" s="46">
        <v>1</v>
      </c>
      <c r="BQ30" s="48">
        <v>0</v>
      </c>
      <c r="BR30" s="48">
        <v>1</v>
      </c>
      <c r="BS30" s="46">
        <v>0</v>
      </c>
      <c r="BT30" s="46">
        <v>1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14</v>
      </c>
      <c r="CB30" s="46">
        <v>2</v>
      </c>
      <c r="CC30" s="46">
        <v>1</v>
      </c>
      <c r="CD30" s="46">
        <v>0</v>
      </c>
      <c r="CE30" s="46">
        <v>0</v>
      </c>
      <c r="CF30" s="46">
        <v>3</v>
      </c>
      <c r="CG30" s="46">
        <v>15</v>
      </c>
      <c r="CH30" s="46">
        <v>0</v>
      </c>
      <c r="CI30" s="53">
        <v>5</v>
      </c>
      <c r="CJ30" s="38" t="s">
        <v>52</v>
      </c>
      <c r="CK30" s="84" t="s">
        <v>76</v>
      </c>
      <c r="CL30" s="84" t="s">
        <v>76</v>
      </c>
      <c r="CM30" s="84" t="s">
        <v>76</v>
      </c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  <c r="IW30" s="181"/>
      <c r="IX30" s="181"/>
      <c r="IY30" s="181"/>
      <c r="IZ30" s="181"/>
      <c r="JA30" s="181"/>
      <c r="JB30" s="181"/>
      <c r="JC30" s="181"/>
      <c r="JD30" s="181"/>
      <c r="JE30" s="181"/>
      <c r="JF30" s="181"/>
      <c r="JG30" s="181"/>
      <c r="JH30" s="181"/>
      <c r="JI30" s="181"/>
      <c r="JJ30" s="181"/>
      <c r="JK30" s="181"/>
      <c r="JL30" s="181"/>
      <c r="JM30" s="181"/>
    </row>
    <row r="31" spans="1:273" s="103" customFormat="1" ht="20.100000000000001" customHeight="1">
      <c r="A31" s="7">
        <v>25</v>
      </c>
      <c r="B31" s="7" t="s">
        <v>67</v>
      </c>
      <c r="C31" s="7" t="s">
        <v>110</v>
      </c>
      <c r="D31" s="7" t="s">
        <v>56</v>
      </c>
      <c r="E31" s="7" t="s">
        <v>124</v>
      </c>
      <c r="F31" s="30" t="s">
        <v>369</v>
      </c>
      <c r="G31" s="7" t="s">
        <v>125</v>
      </c>
      <c r="H31" s="7" t="s">
        <v>126</v>
      </c>
      <c r="I31" s="7" t="s">
        <v>127</v>
      </c>
      <c r="J31" s="7" t="s">
        <v>128</v>
      </c>
      <c r="K31" s="7" t="s">
        <v>129</v>
      </c>
      <c r="L31" s="7" t="s">
        <v>130</v>
      </c>
      <c r="M31" s="8">
        <v>40542</v>
      </c>
      <c r="N31" s="7"/>
      <c r="O31" s="7"/>
      <c r="P31" s="38" t="s">
        <v>52</v>
      </c>
      <c r="Q31" s="7"/>
      <c r="R31" s="7"/>
      <c r="S31" s="7">
        <v>20</v>
      </c>
      <c r="T31" s="79">
        <v>18</v>
      </c>
      <c r="U31" s="7">
        <v>14</v>
      </c>
      <c r="V31" s="7">
        <v>4</v>
      </c>
      <c r="W31" s="9">
        <v>18</v>
      </c>
      <c r="X31" s="7">
        <v>0</v>
      </c>
      <c r="Y31" s="14" t="s">
        <v>76</v>
      </c>
      <c r="Z31" s="9">
        <v>0</v>
      </c>
      <c r="AA31" s="7">
        <v>0</v>
      </c>
      <c r="AB31" s="9">
        <v>0</v>
      </c>
      <c r="AC31" s="7">
        <v>0</v>
      </c>
      <c r="AD31" s="7">
        <v>0</v>
      </c>
      <c r="AE31" s="7">
        <v>0</v>
      </c>
      <c r="AF31" s="7">
        <v>0</v>
      </c>
      <c r="AG31" s="7">
        <v>2</v>
      </c>
      <c r="AH31" s="7">
        <v>0</v>
      </c>
      <c r="AI31" s="7">
        <v>7</v>
      </c>
      <c r="AJ31" s="7">
        <v>0</v>
      </c>
      <c r="AK31" s="7">
        <v>5</v>
      </c>
      <c r="AL31" s="7">
        <v>0</v>
      </c>
      <c r="AM31" s="7">
        <v>2</v>
      </c>
      <c r="AN31" s="7">
        <v>0</v>
      </c>
      <c r="AO31" s="7">
        <v>2</v>
      </c>
      <c r="AP31" s="7">
        <v>0</v>
      </c>
      <c r="AQ31" s="7">
        <v>0</v>
      </c>
      <c r="AR31" s="7">
        <v>0</v>
      </c>
      <c r="AS31" s="14" t="s">
        <v>76</v>
      </c>
      <c r="AT31" s="14" t="s">
        <v>76</v>
      </c>
      <c r="AU31" s="14" t="s">
        <v>76</v>
      </c>
      <c r="AV31" s="9">
        <v>0</v>
      </c>
      <c r="AW31" s="7">
        <v>0</v>
      </c>
      <c r="AX31" s="7">
        <v>0</v>
      </c>
      <c r="AY31" s="7">
        <v>0</v>
      </c>
      <c r="AZ31" s="7">
        <v>0</v>
      </c>
      <c r="BA31" s="7">
        <v>18</v>
      </c>
      <c r="BB31" s="7">
        <v>0</v>
      </c>
      <c r="BC31" s="7">
        <v>0</v>
      </c>
      <c r="BD31" s="7">
        <v>0</v>
      </c>
      <c r="BE31" s="7">
        <v>9</v>
      </c>
      <c r="BF31" s="7">
        <v>9</v>
      </c>
      <c r="BG31" s="7">
        <v>0</v>
      </c>
      <c r="BH31" s="7">
        <v>12</v>
      </c>
      <c r="BI31" s="24">
        <f t="shared" si="12"/>
        <v>12</v>
      </c>
      <c r="BJ31" s="7">
        <v>8</v>
      </c>
      <c r="BK31" s="7">
        <v>4</v>
      </c>
      <c r="BL31" s="7">
        <v>12</v>
      </c>
      <c r="BM31" s="7">
        <v>0</v>
      </c>
      <c r="BN31" s="7">
        <v>1</v>
      </c>
      <c r="BO31" s="7">
        <v>0</v>
      </c>
      <c r="BP31" s="7">
        <v>0</v>
      </c>
      <c r="BQ31" s="9">
        <v>0</v>
      </c>
      <c r="BR31" s="9">
        <v>0</v>
      </c>
      <c r="BS31" s="7">
        <v>0</v>
      </c>
      <c r="BT31" s="7">
        <v>1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8</v>
      </c>
      <c r="CB31" s="7">
        <v>2</v>
      </c>
      <c r="CC31" s="7">
        <v>0</v>
      </c>
      <c r="CD31" s="7">
        <v>0</v>
      </c>
      <c r="CE31" s="7">
        <v>0</v>
      </c>
      <c r="CF31" s="7">
        <v>2</v>
      </c>
      <c r="CG31" s="7">
        <v>7</v>
      </c>
      <c r="CH31" s="7">
        <v>0</v>
      </c>
      <c r="CI31" s="20">
        <v>3</v>
      </c>
      <c r="CJ31" s="38" t="s">
        <v>52</v>
      </c>
      <c r="CK31" s="13" t="s">
        <v>76</v>
      </c>
      <c r="CL31" s="13" t="s">
        <v>76</v>
      </c>
      <c r="CM31" s="13" t="s">
        <v>76</v>
      </c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8"/>
      <c r="IW31" s="178"/>
      <c r="IX31" s="178"/>
      <c r="IY31" s="178"/>
      <c r="IZ31" s="178"/>
      <c r="JA31" s="178"/>
      <c r="JB31" s="178"/>
      <c r="JC31" s="178"/>
      <c r="JD31" s="178"/>
      <c r="JE31" s="178"/>
      <c r="JF31" s="178"/>
      <c r="JG31" s="178"/>
      <c r="JH31" s="178"/>
      <c r="JI31" s="178"/>
      <c r="JJ31" s="178"/>
      <c r="JK31" s="178"/>
      <c r="JL31" s="178"/>
      <c r="JM31" s="178"/>
    </row>
    <row r="32" spans="1:273" s="103" customFormat="1" ht="20.100000000000001" customHeight="1">
      <c r="A32" s="7">
        <v>26</v>
      </c>
      <c r="B32" s="7" t="s">
        <v>67</v>
      </c>
      <c r="C32" s="7" t="s">
        <v>110</v>
      </c>
      <c r="D32" s="7" t="s">
        <v>131</v>
      </c>
      <c r="E32" s="7" t="s">
        <v>132</v>
      </c>
      <c r="F32" s="30" t="s">
        <v>370</v>
      </c>
      <c r="G32" s="7" t="s">
        <v>133</v>
      </c>
      <c r="H32" s="7" t="s">
        <v>134</v>
      </c>
      <c r="I32" s="7" t="s">
        <v>135</v>
      </c>
      <c r="J32" s="7" t="s">
        <v>136</v>
      </c>
      <c r="K32" s="7" t="s">
        <v>137</v>
      </c>
      <c r="L32" s="7" t="s">
        <v>138</v>
      </c>
      <c r="M32" s="8">
        <v>32487</v>
      </c>
      <c r="N32" s="7"/>
      <c r="O32" s="7"/>
      <c r="P32" s="7"/>
      <c r="Q32" s="38" t="s">
        <v>52</v>
      </c>
      <c r="R32" s="7"/>
      <c r="S32" s="7">
        <v>41</v>
      </c>
      <c r="T32" s="79">
        <v>31</v>
      </c>
      <c r="U32" s="7">
        <v>0</v>
      </c>
      <c r="V32" s="7">
        <v>31</v>
      </c>
      <c r="W32" s="9">
        <v>31</v>
      </c>
      <c r="X32" s="7">
        <v>0</v>
      </c>
      <c r="Y32" s="14" t="s">
        <v>76</v>
      </c>
      <c r="Z32" s="9">
        <v>0</v>
      </c>
      <c r="AA32" s="7">
        <v>31</v>
      </c>
      <c r="AB32" s="9">
        <v>0</v>
      </c>
      <c r="AC32" s="7">
        <v>0</v>
      </c>
      <c r="AD32" s="7">
        <v>8</v>
      </c>
      <c r="AE32" s="7">
        <v>0</v>
      </c>
      <c r="AF32" s="7">
        <v>0</v>
      </c>
      <c r="AG32" s="7">
        <v>17</v>
      </c>
      <c r="AH32" s="7">
        <v>14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14" t="s">
        <v>76</v>
      </c>
      <c r="AT32" s="14" t="s">
        <v>76</v>
      </c>
      <c r="AU32" s="14" t="s">
        <v>76</v>
      </c>
      <c r="AV32" s="9">
        <v>1</v>
      </c>
      <c r="AW32" s="7">
        <v>20</v>
      </c>
      <c r="AX32" s="7">
        <v>0</v>
      </c>
      <c r="AY32" s="7">
        <v>0</v>
      </c>
      <c r="AZ32" s="7">
        <v>1</v>
      </c>
      <c r="BA32" s="7">
        <v>6</v>
      </c>
      <c r="BB32" s="7">
        <v>1</v>
      </c>
      <c r="BC32" s="7">
        <v>0</v>
      </c>
      <c r="BD32" s="7">
        <v>4</v>
      </c>
      <c r="BE32" s="7">
        <v>16</v>
      </c>
      <c r="BF32" s="7">
        <v>6</v>
      </c>
      <c r="BG32" s="7">
        <v>11</v>
      </c>
      <c r="BH32" s="7">
        <v>27</v>
      </c>
      <c r="BI32" s="24">
        <f t="shared" si="12"/>
        <v>27</v>
      </c>
      <c r="BJ32" s="7">
        <v>1</v>
      </c>
      <c r="BK32" s="7">
        <v>26</v>
      </c>
      <c r="BL32" s="7">
        <v>27</v>
      </c>
      <c r="BM32" s="7">
        <v>0</v>
      </c>
      <c r="BN32" s="7">
        <v>1</v>
      </c>
      <c r="BO32" s="7">
        <v>1</v>
      </c>
      <c r="BP32" s="7">
        <v>1</v>
      </c>
      <c r="BQ32" s="9">
        <v>0</v>
      </c>
      <c r="BR32" s="9">
        <v>1</v>
      </c>
      <c r="BS32" s="7">
        <v>1</v>
      </c>
      <c r="BT32" s="7">
        <v>1</v>
      </c>
      <c r="BU32" s="9">
        <v>2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15</v>
      </c>
      <c r="CB32" s="7">
        <v>2</v>
      </c>
      <c r="CC32" s="7">
        <v>1</v>
      </c>
      <c r="CD32" s="7">
        <v>1</v>
      </c>
      <c r="CE32" s="7">
        <v>0</v>
      </c>
      <c r="CF32" s="7">
        <v>4</v>
      </c>
      <c r="CG32" s="7">
        <v>15</v>
      </c>
      <c r="CH32" s="7">
        <v>0</v>
      </c>
      <c r="CI32" s="20">
        <v>8</v>
      </c>
      <c r="CJ32" s="38" t="s">
        <v>52</v>
      </c>
      <c r="CK32" s="13" t="s">
        <v>76</v>
      </c>
      <c r="CL32" s="13" t="s">
        <v>76</v>
      </c>
      <c r="CM32" s="13" t="s">
        <v>76</v>
      </c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8"/>
      <c r="IW32" s="178"/>
      <c r="IX32" s="178"/>
      <c r="IY32" s="178"/>
      <c r="IZ32" s="178"/>
      <c r="JA32" s="178"/>
      <c r="JB32" s="178"/>
      <c r="JC32" s="178"/>
      <c r="JD32" s="178"/>
      <c r="JE32" s="178"/>
      <c r="JF32" s="178"/>
      <c r="JG32" s="178"/>
      <c r="JH32" s="178"/>
      <c r="JI32" s="178"/>
      <c r="JJ32" s="178"/>
      <c r="JK32" s="178"/>
      <c r="JL32" s="178"/>
      <c r="JM32" s="178"/>
    </row>
    <row r="33" spans="1:273" s="103" customFormat="1" ht="20.100000000000001" customHeight="1">
      <c r="A33" s="7">
        <v>27</v>
      </c>
      <c r="B33" s="7" t="s">
        <v>67</v>
      </c>
      <c r="C33" s="7" t="s">
        <v>371</v>
      </c>
      <c r="D33" s="7" t="s">
        <v>60</v>
      </c>
      <c r="E33" s="7" t="s">
        <v>372</v>
      </c>
      <c r="F33" s="7" t="s">
        <v>373</v>
      </c>
      <c r="G33" s="7" t="s">
        <v>374</v>
      </c>
      <c r="H33" s="7" t="s">
        <v>375</v>
      </c>
      <c r="I33" s="7" t="s">
        <v>376</v>
      </c>
      <c r="J33" s="7" t="s">
        <v>377</v>
      </c>
      <c r="K33" s="7" t="s">
        <v>378</v>
      </c>
      <c r="L33" s="7" t="s">
        <v>379</v>
      </c>
      <c r="M33" s="8">
        <v>40765</v>
      </c>
      <c r="N33" s="7"/>
      <c r="O33" s="7"/>
      <c r="P33" s="70"/>
      <c r="Q33" s="70" t="s">
        <v>380</v>
      </c>
      <c r="R33" s="7"/>
      <c r="S33" s="7">
        <v>4</v>
      </c>
      <c r="T33" s="79">
        <f t="shared" ref="T33:T35" si="20">U33+V33</f>
        <v>4</v>
      </c>
      <c r="U33" s="7">
        <v>3</v>
      </c>
      <c r="V33" s="7">
        <v>1</v>
      </c>
      <c r="W33" s="9">
        <v>4</v>
      </c>
      <c r="X33" s="7">
        <v>0</v>
      </c>
      <c r="Y33" s="14" t="str">
        <f t="shared" ref="Y33:Y35" si="21">IF(T33=SUM(W33:X33),"일치","불일치")</f>
        <v>일치</v>
      </c>
      <c r="Z33" s="9">
        <v>0</v>
      </c>
      <c r="AA33" s="7">
        <v>0</v>
      </c>
      <c r="AB33" s="9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4</v>
      </c>
      <c r="AP33" s="7">
        <v>0</v>
      </c>
      <c r="AQ33" s="7">
        <v>0</v>
      </c>
      <c r="AR33" s="7">
        <v>0</v>
      </c>
      <c r="AS33" s="14" t="str">
        <f t="shared" ref="AS33:AS35" si="22">IF(T33=SUM(AG33:AR33),"일치","불일치")</f>
        <v>일치</v>
      </c>
      <c r="AT33" s="14" t="str">
        <f t="shared" ref="AT33:AT35" si="23">IF(T33=SUM(AV33:BD33),"일치","불일치")</f>
        <v>일치</v>
      </c>
      <c r="AU33" s="14" t="str">
        <f t="shared" ref="AU33:AU35" si="24">IF(T33=SUM(BE33:BG33),"일치","불일치")</f>
        <v>일치</v>
      </c>
      <c r="AV33" s="9">
        <v>3</v>
      </c>
      <c r="AW33" s="7">
        <v>1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2</v>
      </c>
      <c r="BF33" s="7">
        <v>1</v>
      </c>
      <c r="BG33" s="7">
        <v>1</v>
      </c>
      <c r="BH33" s="7">
        <v>1</v>
      </c>
      <c r="BI33" s="24">
        <f t="shared" si="12"/>
        <v>1</v>
      </c>
      <c r="BJ33" s="7">
        <v>0</v>
      </c>
      <c r="BK33" s="7">
        <v>1</v>
      </c>
      <c r="BL33" s="7">
        <v>1</v>
      </c>
      <c r="BM33" s="7">
        <v>0</v>
      </c>
      <c r="BN33" s="7">
        <v>0</v>
      </c>
      <c r="BO33" s="7">
        <v>0</v>
      </c>
      <c r="BP33" s="7">
        <v>0</v>
      </c>
      <c r="BQ33" s="9">
        <v>0</v>
      </c>
      <c r="BR33" s="9">
        <v>1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1</v>
      </c>
      <c r="CH33" s="7">
        <v>0</v>
      </c>
      <c r="CI33" s="7">
        <v>0</v>
      </c>
      <c r="CJ33" s="7" t="s">
        <v>54</v>
      </c>
      <c r="CK33" s="13" t="str">
        <f t="shared" ref="CK33:CK35" si="25">IF(BI33=SUM(BL33:BM33),"일치","불일치")</f>
        <v>일치</v>
      </c>
      <c r="CL33" s="13" t="str">
        <f t="shared" ref="CL33:CL35" si="26">IF(BI33=SUM(BN33:CE33),"일치","불일치")</f>
        <v>일치</v>
      </c>
      <c r="CM33" s="13" t="str">
        <f t="shared" ref="CM33:CM50" si="27">IF(BI33=SUM(CF33:CI33),"일치","불일치")</f>
        <v>일치</v>
      </c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  <c r="IT33" s="178"/>
      <c r="IU33" s="178"/>
      <c r="IV33" s="178"/>
      <c r="IW33" s="178"/>
      <c r="IX33" s="178"/>
      <c r="IY33" s="178"/>
      <c r="IZ33" s="178"/>
      <c r="JA33" s="178"/>
      <c r="JB33" s="178"/>
      <c r="JC33" s="178"/>
      <c r="JD33" s="178"/>
      <c r="JE33" s="178"/>
      <c r="JF33" s="178"/>
      <c r="JG33" s="178"/>
      <c r="JH33" s="178"/>
      <c r="JI33" s="178"/>
      <c r="JJ33" s="178"/>
      <c r="JK33" s="178"/>
      <c r="JL33" s="178"/>
      <c r="JM33" s="178"/>
    </row>
    <row r="34" spans="1:273" s="103" customFormat="1" ht="20.100000000000001" customHeight="1">
      <c r="A34" s="7">
        <v>28</v>
      </c>
      <c r="B34" s="7" t="s">
        <v>67</v>
      </c>
      <c r="C34" s="7" t="s">
        <v>371</v>
      </c>
      <c r="D34" s="7" t="s">
        <v>60</v>
      </c>
      <c r="E34" s="7" t="s">
        <v>381</v>
      </c>
      <c r="F34" s="7" t="s">
        <v>373</v>
      </c>
      <c r="G34" s="7" t="s">
        <v>382</v>
      </c>
      <c r="H34" s="7" t="s">
        <v>383</v>
      </c>
      <c r="I34" s="7" t="s">
        <v>384</v>
      </c>
      <c r="J34" s="7" t="s">
        <v>385</v>
      </c>
      <c r="K34" s="7" t="s">
        <v>386</v>
      </c>
      <c r="L34" s="7" t="s">
        <v>387</v>
      </c>
      <c r="M34" s="8">
        <v>42201</v>
      </c>
      <c r="N34" s="7"/>
      <c r="O34" s="7"/>
      <c r="P34" s="7"/>
      <c r="Q34" s="7" t="s">
        <v>52</v>
      </c>
      <c r="R34" s="7"/>
      <c r="S34" s="7">
        <v>4</v>
      </c>
      <c r="T34" s="79">
        <f t="shared" si="20"/>
        <v>4</v>
      </c>
      <c r="U34" s="7">
        <v>0</v>
      </c>
      <c r="V34" s="7">
        <v>4</v>
      </c>
      <c r="W34" s="9">
        <v>4</v>
      </c>
      <c r="X34" s="7">
        <v>0</v>
      </c>
      <c r="Y34" s="14" t="str">
        <f t="shared" si="21"/>
        <v>일치</v>
      </c>
      <c r="Z34" s="9">
        <v>0</v>
      </c>
      <c r="AA34" s="7">
        <v>4</v>
      </c>
      <c r="AB34" s="9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2</v>
      </c>
      <c r="AL34" s="7">
        <v>0</v>
      </c>
      <c r="AM34" s="7">
        <v>2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14" t="str">
        <f t="shared" si="22"/>
        <v>일치</v>
      </c>
      <c r="AT34" s="14" t="str">
        <f t="shared" si="23"/>
        <v>일치</v>
      </c>
      <c r="AU34" s="14" t="str">
        <f t="shared" si="24"/>
        <v>일치</v>
      </c>
      <c r="AV34" s="9">
        <v>0</v>
      </c>
      <c r="AW34" s="7">
        <v>0</v>
      </c>
      <c r="AX34" s="7">
        <v>0</v>
      </c>
      <c r="AY34" s="7">
        <v>0</v>
      </c>
      <c r="AZ34" s="7">
        <v>0</v>
      </c>
      <c r="BA34" s="7">
        <v>4</v>
      </c>
      <c r="BB34" s="7">
        <v>0</v>
      </c>
      <c r="BC34" s="7">
        <v>0</v>
      </c>
      <c r="BD34" s="7">
        <v>0</v>
      </c>
      <c r="BE34" s="7">
        <v>2</v>
      </c>
      <c r="BF34" s="7">
        <v>1</v>
      </c>
      <c r="BG34" s="7">
        <v>1</v>
      </c>
      <c r="BH34" s="7">
        <v>1</v>
      </c>
      <c r="BI34" s="24">
        <f t="shared" si="12"/>
        <v>1</v>
      </c>
      <c r="BJ34" s="7">
        <v>1</v>
      </c>
      <c r="BK34" s="7">
        <v>0</v>
      </c>
      <c r="BL34" s="7">
        <v>0</v>
      </c>
      <c r="BM34" s="7">
        <v>1</v>
      </c>
      <c r="BN34" s="7">
        <v>1</v>
      </c>
      <c r="BO34" s="7">
        <v>0</v>
      </c>
      <c r="BP34" s="7">
        <v>0</v>
      </c>
      <c r="BQ34" s="9">
        <v>0</v>
      </c>
      <c r="BR34" s="9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1</v>
      </c>
      <c r="CG34" s="7">
        <v>0</v>
      </c>
      <c r="CH34" s="7">
        <v>0</v>
      </c>
      <c r="CI34" s="7">
        <v>0</v>
      </c>
      <c r="CJ34" s="7" t="s">
        <v>54</v>
      </c>
      <c r="CK34" s="13" t="str">
        <f t="shared" si="25"/>
        <v>일치</v>
      </c>
      <c r="CL34" s="13" t="str">
        <f t="shared" si="26"/>
        <v>일치</v>
      </c>
      <c r="CM34" s="13" t="str">
        <f t="shared" si="27"/>
        <v>일치</v>
      </c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  <c r="IW34" s="178"/>
      <c r="IX34" s="178"/>
      <c r="IY34" s="178"/>
      <c r="IZ34" s="178"/>
      <c r="JA34" s="178"/>
      <c r="JB34" s="178"/>
      <c r="JC34" s="178"/>
      <c r="JD34" s="178"/>
      <c r="JE34" s="178"/>
      <c r="JF34" s="178"/>
      <c r="JG34" s="178"/>
      <c r="JH34" s="178"/>
      <c r="JI34" s="178"/>
      <c r="JJ34" s="178"/>
      <c r="JK34" s="178"/>
      <c r="JL34" s="178"/>
      <c r="JM34" s="178"/>
    </row>
    <row r="35" spans="1:273" s="103" customFormat="1" ht="20.100000000000001" customHeight="1">
      <c r="A35" s="7">
        <v>29</v>
      </c>
      <c r="B35" s="7" t="s">
        <v>67</v>
      </c>
      <c r="C35" s="7" t="s">
        <v>371</v>
      </c>
      <c r="D35" s="7" t="s">
        <v>60</v>
      </c>
      <c r="E35" s="7" t="s">
        <v>388</v>
      </c>
      <c r="F35" s="7"/>
      <c r="G35" s="7"/>
      <c r="H35" s="7" t="s">
        <v>389</v>
      </c>
      <c r="I35" s="7" t="s">
        <v>390</v>
      </c>
      <c r="J35" s="7" t="s">
        <v>391</v>
      </c>
      <c r="K35" s="7" t="s">
        <v>392</v>
      </c>
      <c r="L35" s="7" t="s">
        <v>393</v>
      </c>
      <c r="M35" s="8">
        <v>38314</v>
      </c>
      <c r="N35" s="7"/>
      <c r="O35" s="7"/>
      <c r="P35" s="7"/>
      <c r="Q35" s="7"/>
      <c r="R35" s="7" t="s">
        <v>52</v>
      </c>
      <c r="S35" s="52">
        <v>8</v>
      </c>
      <c r="T35" s="79">
        <f t="shared" si="20"/>
        <v>5</v>
      </c>
      <c r="U35" s="7">
        <v>5</v>
      </c>
      <c r="V35" s="7">
        <v>0</v>
      </c>
      <c r="W35" s="9">
        <v>0</v>
      </c>
      <c r="X35" s="7">
        <v>5</v>
      </c>
      <c r="Y35" s="14" t="str">
        <f t="shared" si="21"/>
        <v>일치</v>
      </c>
      <c r="Z35" s="9">
        <v>6</v>
      </c>
      <c r="AA35" s="7">
        <v>0</v>
      </c>
      <c r="AB35" s="9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1</v>
      </c>
      <c r="AL35" s="7">
        <v>4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14" t="str">
        <f t="shared" si="22"/>
        <v>일치</v>
      </c>
      <c r="AT35" s="14" t="str">
        <f t="shared" si="23"/>
        <v>일치</v>
      </c>
      <c r="AU35" s="14" t="str">
        <f t="shared" si="24"/>
        <v>일치</v>
      </c>
      <c r="AV35" s="9">
        <v>0</v>
      </c>
      <c r="AW35" s="7">
        <v>0</v>
      </c>
      <c r="AX35" s="7">
        <v>0</v>
      </c>
      <c r="AY35" s="7">
        <v>0</v>
      </c>
      <c r="AZ35" s="7">
        <v>0</v>
      </c>
      <c r="BA35" s="7">
        <v>5</v>
      </c>
      <c r="BB35" s="7">
        <v>0</v>
      </c>
      <c r="BC35" s="7">
        <v>0</v>
      </c>
      <c r="BD35" s="7">
        <v>0</v>
      </c>
      <c r="BE35" s="7">
        <v>4</v>
      </c>
      <c r="BF35" s="7">
        <v>1</v>
      </c>
      <c r="BG35" s="7">
        <v>0</v>
      </c>
      <c r="BH35" s="52">
        <v>1</v>
      </c>
      <c r="BI35" s="24">
        <f t="shared" si="12"/>
        <v>2</v>
      </c>
      <c r="BJ35" s="7">
        <v>1</v>
      </c>
      <c r="BK35" s="7">
        <v>1</v>
      </c>
      <c r="BL35" s="7">
        <v>1</v>
      </c>
      <c r="BM35" s="7">
        <v>1</v>
      </c>
      <c r="BN35" s="7">
        <v>1</v>
      </c>
      <c r="BO35" s="7">
        <v>0</v>
      </c>
      <c r="BP35" s="7">
        <v>0</v>
      </c>
      <c r="BQ35" s="9">
        <v>0</v>
      </c>
      <c r="BR35" s="9">
        <v>1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2</v>
      </c>
      <c r="CH35" s="7">
        <v>0</v>
      </c>
      <c r="CI35" s="7">
        <v>0</v>
      </c>
      <c r="CJ35" s="7" t="s">
        <v>54</v>
      </c>
      <c r="CK35" s="13" t="str">
        <f t="shared" si="25"/>
        <v>일치</v>
      </c>
      <c r="CL35" s="13" t="str">
        <f t="shared" si="26"/>
        <v>일치</v>
      </c>
      <c r="CM35" s="13" t="str">
        <f t="shared" si="27"/>
        <v>일치</v>
      </c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  <c r="IR35" s="178"/>
      <c r="IS35" s="178"/>
      <c r="IT35" s="178"/>
      <c r="IU35" s="178"/>
      <c r="IV35" s="178"/>
      <c r="IW35" s="178"/>
      <c r="IX35" s="178"/>
      <c r="IY35" s="178"/>
      <c r="IZ35" s="178"/>
      <c r="JA35" s="178"/>
      <c r="JB35" s="178"/>
      <c r="JC35" s="178"/>
      <c r="JD35" s="178"/>
      <c r="JE35" s="178"/>
      <c r="JF35" s="178"/>
      <c r="JG35" s="178"/>
      <c r="JH35" s="178"/>
      <c r="JI35" s="178"/>
      <c r="JJ35" s="178"/>
      <c r="JK35" s="178"/>
      <c r="JL35" s="178"/>
      <c r="JM35" s="178"/>
    </row>
    <row r="36" spans="1:273" s="103" customFormat="1" ht="24" customHeight="1">
      <c r="A36" s="7">
        <v>30</v>
      </c>
      <c r="B36" s="7" t="s">
        <v>67</v>
      </c>
      <c r="C36" s="7" t="s">
        <v>394</v>
      </c>
      <c r="D36" s="7" t="s">
        <v>100</v>
      </c>
      <c r="E36" s="9" t="s">
        <v>395</v>
      </c>
      <c r="F36" s="30" t="s">
        <v>396</v>
      </c>
      <c r="G36" s="7" t="s">
        <v>397</v>
      </c>
      <c r="H36" s="7" t="s">
        <v>398</v>
      </c>
      <c r="I36" s="7" t="s">
        <v>399</v>
      </c>
      <c r="J36" s="7" t="s">
        <v>400</v>
      </c>
      <c r="K36" s="7" t="s">
        <v>401</v>
      </c>
      <c r="L36" s="7" t="s">
        <v>402</v>
      </c>
      <c r="M36" s="8">
        <v>20919</v>
      </c>
      <c r="N36" s="7"/>
      <c r="O36" s="7"/>
      <c r="P36" s="38" t="s">
        <v>52</v>
      </c>
      <c r="Q36" s="7"/>
      <c r="R36" s="7"/>
      <c r="S36" s="7">
        <v>69</v>
      </c>
      <c r="T36" s="79">
        <f t="shared" ref="T36:T37" si="28">U36+V36</f>
        <v>54</v>
      </c>
      <c r="U36" s="7">
        <v>15</v>
      </c>
      <c r="V36" s="7">
        <v>39</v>
      </c>
      <c r="W36" s="9">
        <v>54</v>
      </c>
      <c r="X36" s="7">
        <v>0</v>
      </c>
      <c r="Y36" s="14" t="str">
        <f t="shared" ref="Y36" si="29">IF(T36=SUM(W36:X36),"일치","불일치")</f>
        <v>일치</v>
      </c>
      <c r="Z36" s="9">
        <v>0</v>
      </c>
      <c r="AA36" s="7">
        <v>0</v>
      </c>
      <c r="AB36" s="9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1</v>
      </c>
      <c r="AI36" s="7">
        <v>13</v>
      </c>
      <c r="AJ36" s="7">
        <v>16</v>
      </c>
      <c r="AK36" s="7">
        <v>5</v>
      </c>
      <c r="AL36" s="7">
        <v>6</v>
      </c>
      <c r="AM36" s="7">
        <v>3</v>
      </c>
      <c r="AN36" s="7">
        <v>7</v>
      </c>
      <c r="AO36" s="7">
        <v>1</v>
      </c>
      <c r="AP36" s="7">
        <v>1</v>
      </c>
      <c r="AQ36" s="7">
        <v>0</v>
      </c>
      <c r="AR36" s="7">
        <v>0</v>
      </c>
      <c r="AS36" s="14" t="str">
        <f t="shared" ref="AS36:AS37" si="30">IF(T36=SUM(AG36:AR36),"일치","불일치")</f>
        <v>일치</v>
      </c>
      <c r="AT36" s="14" t="str">
        <f t="shared" ref="AT36:AT37" si="31">IF(T36=SUM(AV36:BD36),"일치","불일치")</f>
        <v>일치</v>
      </c>
      <c r="AU36" s="14" t="str">
        <f t="shared" ref="AU36:AU37" si="32">IF(T36=SUM(BE36:BG36),"일치","불일치")</f>
        <v>일치</v>
      </c>
      <c r="AV36" s="9">
        <v>2</v>
      </c>
      <c r="AW36" s="7">
        <v>10</v>
      </c>
      <c r="AX36" s="7">
        <v>0</v>
      </c>
      <c r="AY36" s="7">
        <v>0</v>
      </c>
      <c r="AZ36" s="7">
        <v>0</v>
      </c>
      <c r="BA36" s="7">
        <v>40</v>
      </c>
      <c r="BB36" s="7">
        <v>2</v>
      </c>
      <c r="BC36" s="7">
        <v>0</v>
      </c>
      <c r="BD36" s="7">
        <v>0</v>
      </c>
      <c r="BE36" s="7">
        <v>31</v>
      </c>
      <c r="BF36" s="7">
        <v>22</v>
      </c>
      <c r="BG36" s="7">
        <v>1</v>
      </c>
      <c r="BH36" s="7">
        <v>38</v>
      </c>
      <c r="BI36" s="24">
        <f t="shared" si="12"/>
        <v>38</v>
      </c>
      <c r="BJ36" s="7">
        <v>5</v>
      </c>
      <c r="BK36" s="7">
        <v>33</v>
      </c>
      <c r="BL36" s="7">
        <v>38</v>
      </c>
      <c r="BM36" s="7">
        <v>0</v>
      </c>
      <c r="BN36" s="7">
        <v>1</v>
      </c>
      <c r="BO36" s="7">
        <v>1</v>
      </c>
      <c r="BP36" s="7">
        <v>1</v>
      </c>
      <c r="BQ36" s="9">
        <v>0</v>
      </c>
      <c r="BR36" s="9">
        <v>1</v>
      </c>
      <c r="BS36" s="7">
        <v>1</v>
      </c>
      <c r="BT36" s="7">
        <v>1</v>
      </c>
      <c r="BU36" s="9">
        <v>1</v>
      </c>
      <c r="BV36" s="9">
        <v>1</v>
      </c>
      <c r="BW36" s="9">
        <v>0</v>
      </c>
      <c r="BX36" s="9">
        <v>0</v>
      </c>
      <c r="BY36" s="9">
        <v>0</v>
      </c>
      <c r="BZ36" s="9">
        <v>0</v>
      </c>
      <c r="CA36" s="9">
        <v>25</v>
      </c>
      <c r="CB36" s="7">
        <v>3</v>
      </c>
      <c r="CC36" s="7">
        <v>1</v>
      </c>
      <c r="CD36" s="7">
        <v>1</v>
      </c>
      <c r="CE36" s="7">
        <v>0</v>
      </c>
      <c r="CF36" s="7">
        <v>7</v>
      </c>
      <c r="CG36" s="7">
        <v>22</v>
      </c>
      <c r="CH36" s="7">
        <v>0</v>
      </c>
      <c r="CI36" s="20">
        <v>9</v>
      </c>
      <c r="CJ36" s="38" t="s">
        <v>52</v>
      </c>
      <c r="CK36" s="13" t="str">
        <f t="shared" ref="CK36:CK37" si="33">IF(BI36=SUM(BL36:BM36),"일치","불일치")</f>
        <v>일치</v>
      </c>
      <c r="CL36" s="13" t="str">
        <f t="shared" ref="CL36:CL37" si="34">IF(BI36=SUM(BN36:CE36),"일치","불일치")</f>
        <v>일치</v>
      </c>
      <c r="CM36" s="13" t="str">
        <f t="shared" si="27"/>
        <v>일치</v>
      </c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  <c r="IW36" s="178"/>
      <c r="IX36" s="178"/>
      <c r="IY36" s="178"/>
      <c r="IZ36" s="178"/>
      <c r="JA36" s="178"/>
      <c r="JB36" s="178"/>
      <c r="JC36" s="178"/>
      <c r="JD36" s="178"/>
      <c r="JE36" s="178"/>
      <c r="JF36" s="178"/>
      <c r="JG36" s="178"/>
      <c r="JH36" s="178"/>
      <c r="JI36" s="178"/>
      <c r="JJ36" s="178"/>
      <c r="JK36" s="178"/>
      <c r="JL36" s="178"/>
      <c r="JM36" s="178"/>
    </row>
    <row r="37" spans="1:273" s="116" customFormat="1" ht="20.100000000000001" customHeight="1">
      <c r="A37" s="7">
        <v>31</v>
      </c>
      <c r="B37" s="7" t="s">
        <v>67</v>
      </c>
      <c r="C37" s="38" t="s">
        <v>139</v>
      </c>
      <c r="D37" s="38" t="s">
        <v>56</v>
      </c>
      <c r="E37" s="38" t="s">
        <v>140</v>
      </c>
      <c r="F37" s="88"/>
      <c r="G37" s="38" t="s">
        <v>141</v>
      </c>
      <c r="H37" s="38" t="s">
        <v>142</v>
      </c>
      <c r="I37" s="38" t="s">
        <v>141</v>
      </c>
      <c r="J37" s="38" t="s">
        <v>143</v>
      </c>
      <c r="K37" s="38" t="s">
        <v>144</v>
      </c>
      <c r="L37" s="38" t="s">
        <v>145</v>
      </c>
      <c r="M37" s="41">
        <v>38680</v>
      </c>
      <c r="N37" s="38"/>
      <c r="O37" s="38"/>
      <c r="P37" s="38"/>
      <c r="Q37" s="38"/>
      <c r="R37" s="116" t="s">
        <v>52</v>
      </c>
      <c r="S37" s="38">
        <v>20</v>
      </c>
      <c r="T37" s="79">
        <f t="shared" si="28"/>
        <v>20</v>
      </c>
      <c r="U37" s="38">
        <v>18</v>
      </c>
      <c r="V37" s="38">
        <v>2</v>
      </c>
      <c r="W37" s="42">
        <v>10</v>
      </c>
      <c r="X37" s="38">
        <v>10</v>
      </c>
      <c r="Y37" s="43" t="str">
        <f t="shared" ref="Y37" si="35">IF(T37=SUM(W37:X37),"일치","불일치")</f>
        <v>일치</v>
      </c>
      <c r="Z37" s="42">
        <v>0</v>
      </c>
      <c r="AA37" s="38">
        <v>0</v>
      </c>
      <c r="AB37" s="42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</v>
      </c>
      <c r="AH37" s="38">
        <v>2</v>
      </c>
      <c r="AI37" s="38">
        <v>11</v>
      </c>
      <c r="AJ37" s="38">
        <v>1</v>
      </c>
      <c r="AK37" s="38">
        <v>5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43" t="str">
        <f t="shared" si="30"/>
        <v>일치</v>
      </c>
      <c r="AT37" s="43" t="str">
        <f t="shared" si="31"/>
        <v>일치</v>
      </c>
      <c r="AU37" s="43" t="str">
        <f t="shared" si="32"/>
        <v>일치</v>
      </c>
      <c r="AV37" s="42">
        <v>0</v>
      </c>
      <c r="AW37" s="38">
        <v>0</v>
      </c>
      <c r="AX37" s="7">
        <v>0</v>
      </c>
      <c r="AY37" s="7">
        <v>0</v>
      </c>
      <c r="AZ37" s="38">
        <v>0</v>
      </c>
      <c r="BA37" s="38">
        <v>16</v>
      </c>
      <c r="BB37" s="38">
        <v>3</v>
      </c>
      <c r="BC37" s="38">
        <v>0</v>
      </c>
      <c r="BD37" s="38">
        <v>1</v>
      </c>
      <c r="BE37" s="38">
        <v>16</v>
      </c>
      <c r="BF37" s="38">
        <v>4</v>
      </c>
      <c r="BG37" s="38">
        <v>0</v>
      </c>
      <c r="BH37" s="38">
        <v>12</v>
      </c>
      <c r="BI37" s="24">
        <f t="shared" si="12"/>
        <v>12</v>
      </c>
      <c r="BJ37" s="38">
        <v>4</v>
      </c>
      <c r="BK37" s="38">
        <v>8</v>
      </c>
      <c r="BL37" s="38">
        <v>12</v>
      </c>
      <c r="BM37" s="38">
        <v>0</v>
      </c>
      <c r="BN37" s="38">
        <v>1</v>
      </c>
      <c r="BO37" s="38">
        <v>0</v>
      </c>
      <c r="BP37" s="38">
        <v>0</v>
      </c>
      <c r="BQ37" s="42">
        <v>0</v>
      </c>
      <c r="BR37" s="42">
        <v>0</v>
      </c>
      <c r="BS37" s="38">
        <v>0</v>
      </c>
      <c r="BT37" s="38">
        <v>1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8</v>
      </c>
      <c r="CB37" s="38">
        <v>2</v>
      </c>
      <c r="CC37" s="38">
        <v>0</v>
      </c>
      <c r="CD37" s="38">
        <v>0</v>
      </c>
      <c r="CE37" s="38">
        <v>0</v>
      </c>
      <c r="CF37" s="38">
        <v>2</v>
      </c>
      <c r="CG37" s="38">
        <v>7</v>
      </c>
      <c r="CH37" s="38">
        <v>0</v>
      </c>
      <c r="CI37" s="44">
        <v>3</v>
      </c>
      <c r="CJ37" s="38" t="s">
        <v>146</v>
      </c>
      <c r="CK37" s="45" t="str">
        <f t="shared" si="33"/>
        <v>일치</v>
      </c>
      <c r="CL37" s="45" t="str">
        <f t="shared" si="34"/>
        <v>일치</v>
      </c>
      <c r="CM37" s="45" t="str">
        <f t="shared" si="27"/>
        <v>일치</v>
      </c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  <c r="IK37" s="182"/>
      <c r="IL37" s="182"/>
      <c r="IM37" s="182"/>
      <c r="IN37" s="182"/>
      <c r="IO37" s="182"/>
      <c r="IP37" s="182"/>
      <c r="IQ37" s="182"/>
      <c r="IR37" s="182"/>
      <c r="IS37" s="182"/>
      <c r="IT37" s="182"/>
      <c r="IU37" s="182"/>
      <c r="IV37" s="182"/>
      <c r="IW37" s="182"/>
      <c r="IX37" s="182"/>
      <c r="IY37" s="182"/>
      <c r="IZ37" s="182"/>
      <c r="JA37" s="182"/>
      <c r="JB37" s="182"/>
      <c r="JC37" s="182"/>
      <c r="JD37" s="182"/>
      <c r="JE37" s="182"/>
      <c r="JF37" s="182"/>
      <c r="JG37" s="182"/>
      <c r="JH37" s="182"/>
      <c r="JI37" s="182"/>
      <c r="JJ37" s="182"/>
      <c r="JK37" s="182"/>
      <c r="JL37" s="182"/>
      <c r="JM37" s="182"/>
    </row>
    <row r="38" spans="1:273" s="103" customFormat="1" ht="20.100000000000001" customHeight="1">
      <c r="A38" s="7">
        <v>32</v>
      </c>
      <c r="B38" s="7" t="s">
        <v>67</v>
      </c>
      <c r="C38" s="7" t="s">
        <v>403</v>
      </c>
      <c r="D38" s="7" t="s">
        <v>79</v>
      </c>
      <c r="E38" s="7" t="s">
        <v>404</v>
      </c>
      <c r="F38" s="7" t="s">
        <v>405</v>
      </c>
      <c r="G38" s="7" t="s">
        <v>406</v>
      </c>
      <c r="H38" s="7" t="s">
        <v>407</v>
      </c>
      <c r="I38" s="7" t="s">
        <v>408</v>
      </c>
      <c r="J38" s="7" t="s">
        <v>409</v>
      </c>
      <c r="K38" s="7" t="s">
        <v>410</v>
      </c>
      <c r="L38" s="7" t="s">
        <v>411</v>
      </c>
      <c r="M38" s="8" t="s">
        <v>412</v>
      </c>
      <c r="N38" s="7"/>
      <c r="O38" s="7"/>
      <c r="P38" s="70"/>
      <c r="Q38" s="80" t="s">
        <v>525</v>
      </c>
      <c r="R38" s="7"/>
      <c r="S38" s="7">
        <v>15</v>
      </c>
      <c r="T38" s="79">
        <f t="shared" ref="T38:T50" si="36">U38+V38</f>
        <v>17</v>
      </c>
      <c r="U38" s="7">
        <v>17</v>
      </c>
      <c r="V38" s="7">
        <v>0</v>
      </c>
      <c r="W38" s="9">
        <v>3</v>
      </c>
      <c r="X38" s="7">
        <v>14</v>
      </c>
      <c r="Y38" s="14" t="str">
        <f t="shared" ref="Y38:Y40" si="37">IF(T38=SUM(W38:X38),"일치","불일치")</f>
        <v>일치</v>
      </c>
      <c r="Z38" s="9">
        <v>2</v>
      </c>
      <c r="AA38" s="7">
        <v>0</v>
      </c>
      <c r="AB38" s="9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13</v>
      </c>
      <c r="AK38" s="7">
        <v>0</v>
      </c>
      <c r="AL38" s="7">
        <v>2</v>
      </c>
      <c r="AM38" s="7">
        <v>0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14" t="str">
        <f t="shared" ref="AS38:AS73" si="38">IF(T38=SUM(AG38:AR38),"일치","불일치")</f>
        <v>일치</v>
      </c>
      <c r="AT38" s="14" t="str">
        <f t="shared" ref="AT38:AT79" si="39">IF(T38=SUM(AV38:BD38),"일치","불일치")</f>
        <v>일치</v>
      </c>
      <c r="AU38" s="14" t="str">
        <f t="shared" ref="AU38:AU79" si="40">IF(T38=SUM(BE38:BG38),"일치","불일치")</f>
        <v>일치</v>
      </c>
      <c r="AV38" s="42">
        <v>0</v>
      </c>
      <c r="AW38" s="38">
        <v>0</v>
      </c>
      <c r="AX38" s="7">
        <v>0</v>
      </c>
      <c r="AY38" s="7">
        <v>0</v>
      </c>
      <c r="AZ38" s="7">
        <v>0</v>
      </c>
      <c r="BA38" s="7">
        <v>17</v>
      </c>
      <c r="BB38" s="7">
        <v>0</v>
      </c>
      <c r="BC38" s="7">
        <v>0</v>
      </c>
      <c r="BD38" s="7">
        <v>0</v>
      </c>
      <c r="BE38" s="7">
        <v>11</v>
      </c>
      <c r="BF38" s="7">
        <v>6</v>
      </c>
      <c r="BG38" s="7">
        <v>0</v>
      </c>
      <c r="BH38" s="7">
        <v>5</v>
      </c>
      <c r="BI38" s="24">
        <f t="shared" si="12"/>
        <v>6</v>
      </c>
      <c r="BJ38" s="7">
        <v>0</v>
      </c>
      <c r="BK38" s="7">
        <v>6</v>
      </c>
      <c r="BL38" s="7">
        <v>6</v>
      </c>
      <c r="BM38" s="7">
        <v>0</v>
      </c>
      <c r="BN38" s="7">
        <v>1</v>
      </c>
      <c r="BO38" s="38">
        <v>0</v>
      </c>
      <c r="BP38" s="38">
        <v>0</v>
      </c>
      <c r="BQ38" s="42">
        <v>0</v>
      </c>
      <c r="BR38" s="9">
        <v>4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7">
        <v>1</v>
      </c>
      <c r="CF38" s="7">
        <v>1</v>
      </c>
      <c r="CG38" s="7">
        <v>4</v>
      </c>
      <c r="CH38" s="38">
        <v>0</v>
      </c>
      <c r="CI38" s="20">
        <v>1</v>
      </c>
      <c r="CJ38" s="7" t="s">
        <v>52</v>
      </c>
      <c r="CK38" s="13" t="str">
        <f t="shared" ref="CK38:CK50" si="41">IF(BI38=SUM(BL38:BM38),"일치","불일치")</f>
        <v>일치</v>
      </c>
      <c r="CL38" s="13" t="str">
        <f t="shared" ref="CL38:CL50" si="42">IF(BI38=SUM(BN38:CE38),"일치","불일치")</f>
        <v>일치</v>
      </c>
      <c r="CM38" s="13" t="str">
        <f t="shared" si="27"/>
        <v>일치</v>
      </c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  <c r="IW38" s="178"/>
      <c r="IX38" s="178"/>
      <c r="IY38" s="178"/>
      <c r="IZ38" s="178"/>
      <c r="JA38" s="178"/>
      <c r="JB38" s="178"/>
      <c r="JC38" s="178"/>
      <c r="JD38" s="178"/>
      <c r="JE38" s="178"/>
      <c r="JF38" s="178"/>
      <c r="JG38" s="178"/>
      <c r="JH38" s="178"/>
      <c r="JI38" s="178"/>
      <c r="JJ38" s="178"/>
      <c r="JK38" s="178"/>
      <c r="JL38" s="178"/>
      <c r="JM38" s="178"/>
    </row>
    <row r="39" spans="1:273" s="103" customFormat="1" ht="20.100000000000001" customHeight="1">
      <c r="A39" s="7">
        <v>33</v>
      </c>
      <c r="B39" s="7" t="s">
        <v>67</v>
      </c>
      <c r="C39" s="7" t="s">
        <v>403</v>
      </c>
      <c r="D39" s="7" t="s">
        <v>60</v>
      </c>
      <c r="E39" s="7" t="s">
        <v>414</v>
      </c>
      <c r="F39" s="7" t="s">
        <v>405</v>
      </c>
      <c r="G39" s="7" t="s">
        <v>415</v>
      </c>
      <c r="H39" s="7" t="s">
        <v>416</v>
      </c>
      <c r="I39" s="7" t="s">
        <v>689</v>
      </c>
      <c r="J39" s="7" t="s">
        <v>417</v>
      </c>
      <c r="K39" s="7" t="s">
        <v>418</v>
      </c>
      <c r="L39" s="7" t="s">
        <v>419</v>
      </c>
      <c r="M39" s="8" t="s">
        <v>420</v>
      </c>
      <c r="N39" s="7"/>
      <c r="O39" s="80"/>
      <c r="P39" s="80"/>
      <c r="Q39" s="80" t="s">
        <v>53</v>
      </c>
      <c r="R39" s="7"/>
      <c r="S39" s="7">
        <v>4</v>
      </c>
      <c r="T39" s="79">
        <f t="shared" si="36"/>
        <v>3</v>
      </c>
      <c r="U39" s="7">
        <v>3</v>
      </c>
      <c r="V39" s="7">
        <v>0</v>
      </c>
      <c r="W39" s="9">
        <v>0</v>
      </c>
      <c r="X39" s="7">
        <v>3</v>
      </c>
      <c r="Y39" s="14" t="str">
        <f t="shared" si="37"/>
        <v>일치</v>
      </c>
      <c r="Z39" s="9">
        <v>0</v>
      </c>
      <c r="AA39" s="7">
        <v>0</v>
      </c>
      <c r="AB39" s="9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3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14" t="str">
        <f t="shared" si="38"/>
        <v>일치</v>
      </c>
      <c r="AT39" s="14" t="str">
        <f t="shared" si="39"/>
        <v>일치</v>
      </c>
      <c r="AU39" s="14" t="str">
        <f t="shared" si="40"/>
        <v>일치</v>
      </c>
      <c r="AV39" s="42">
        <v>0</v>
      </c>
      <c r="AW39" s="38">
        <v>0</v>
      </c>
      <c r="AX39" s="7">
        <v>0</v>
      </c>
      <c r="AY39" s="7">
        <v>0</v>
      </c>
      <c r="AZ39" s="7">
        <v>0</v>
      </c>
      <c r="BA39" s="7">
        <v>1</v>
      </c>
      <c r="BB39" s="7">
        <v>2</v>
      </c>
      <c r="BC39" s="7">
        <v>0</v>
      </c>
      <c r="BD39" s="7">
        <v>0</v>
      </c>
      <c r="BE39" s="7">
        <v>0</v>
      </c>
      <c r="BF39" s="7">
        <v>3</v>
      </c>
      <c r="BG39" s="7">
        <v>0</v>
      </c>
      <c r="BH39" s="7">
        <v>1</v>
      </c>
      <c r="BI39" s="24">
        <f t="shared" si="12"/>
        <v>2</v>
      </c>
      <c r="BJ39" s="7">
        <v>0</v>
      </c>
      <c r="BK39" s="7">
        <v>2</v>
      </c>
      <c r="BL39" s="7">
        <v>2</v>
      </c>
      <c r="BM39" s="7">
        <v>0</v>
      </c>
      <c r="BN39" s="7">
        <v>1</v>
      </c>
      <c r="BO39" s="38">
        <v>0</v>
      </c>
      <c r="BP39" s="38">
        <v>0</v>
      </c>
      <c r="BQ39" s="42">
        <v>0</v>
      </c>
      <c r="BR39" s="9">
        <v>1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7">
        <v>1</v>
      </c>
      <c r="CG39" s="7">
        <v>1</v>
      </c>
      <c r="CH39" s="38">
        <v>0</v>
      </c>
      <c r="CI39" s="20">
        <v>0</v>
      </c>
      <c r="CJ39" s="7" t="s">
        <v>54</v>
      </c>
      <c r="CK39" s="13" t="str">
        <f t="shared" si="41"/>
        <v>일치</v>
      </c>
      <c r="CL39" s="13" t="str">
        <f t="shared" si="42"/>
        <v>일치</v>
      </c>
      <c r="CM39" s="13" t="str">
        <f t="shared" si="27"/>
        <v>일치</v>
      </c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  <c r="IW39" s="178"/>
      <c r="IX39" s="178"/>
      <c r="IY39" s="178"/>
      <c r="IZ39" s="178"/>
      <c r="JA39" s="178"/>
      <c r="JB39" s="178"/>
      <c r="JC39" s="178"/>
      <c r="JD39" s="178"/>
      <c r="JE39" s="178"/>
      <c r="JF39" s="178"/>
      <c r="JG39" s="178"/>
      <c r="JH39" s="178"/>
      <c r="JI39" s="178"/>
      <c r="JJ39" s="178"/>
      <c r="JK39" s="178"/>
      <c r="JL39" s="178"/>
      <c r="JM39" s="178"/>
    </row>
    <row r="40" spans="1:273" s="103" customFormat="1" ht="20.100000000000001" customHeight="1">
      <c r="A40" s="7">
        <v>34</v>
      </c>
      <c r="B40" s="7" t="s">
        <v>67</v>
      </c>
      <c r="C40" s="7" t="s">
        <v>403</v>
      </c>
      <c r="D40" s="7" t="s">
        <v>60</v>
      </c>
      <c r="E40" s="7" t="s">
        <v>421</v>
      </c>
      <c r="F40" s="7" t="s">
        <v>422</v>
      </c>
      <c r="G40" s="7" t="s">
        <v>423</v>
      </c>
      <c r="H40" s="7" t="s">
        <v>424</v>
      </c>
      <c r="I40" s="7" t="s">
        <v>688</v>
      </c>
      <c r="J40" s="7" t="s">
        <v>425</v>
      </c>
      <c r="K40" s="7" t="s">
        <v>426</v>
      </c>
      <c r="L40" s="7" t="s">
        <v>427</v>
      </c>
      <c r="M40" s="8" t="s">
        <v>428</v>
      </c>
      <c r="N40" s="7"/>
      <c r="O40" s="80"/>
      <c r="P40" s="80"/>
      <c r="Q40" s="80" t="s">
        <v>53</v>
      </c>
      <c r="R40" s="7"/>
      <c r="S40" s="7">
        <v>4</v>
      </c>
      <c r="T40" s="79">
        <f t="shared" si="36"/>
        <v>3</v>
      </c>
      <c r="U40" s="7">
        <v>3</v>
      </c>
      <c r="V40" s="7">
        <v>0</v>
      </c>
      <c r="W40" s="9">
        <v>0</v>
      </c>
      <c r="X40" s="7">
        <v>3</v>
      </c>
      <c r="Y40" s="14" t="str">
        <f t="shared" si="37"/>
        <v>일치</v>
      </c>
      <c r="Z40" s="9">
        <v>1</v>
      </c>
      <c r="AA40" s="7">
        <v>0</v>
      </c>
      <c r="AB40" s="9">
        <v>1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1</v>
      </c>
      <c r="AL40" s="7">
        <v>1</v>
      </c>
      <c r="AM40" s="7">
        <v>0</v>
      </c>
      <c r="AN40" s="7">
        <v>1</v>
      </c>
      <c r="AO40" s="7">
        <v>0</v>
      </c>
      <c r="AP40" s="7">
        <v>0</v>
      </c>
      <c r="AQ40" s="7">
        <v>0</v>
      </c>
      <c r="AR40" s="7">
        <v>0</v>
      </c>
      <c r="AS40" s="14" t="str">
        <f t="shared" si="38"/>
        <v>일치</v>
      </c>
      <c r="AT40" s="14" t="str">
        <f t="shared" si="39"/>
        <v>일치</v>
      </c>
      <c r="AU40" s="14" t="str">
        <f t="shared" si="40"/>
        <v>일치</v>
      </c>
      <c r="AV40" s="42">
        <v>0</v>
      </c>
      <c r="AW40" s="38">
        <v>0</v>
      </c>
      <c r="AX40" s="7">
        <v>0</v>
      </c>
      <c r="AY40" s="7">
        <v>0</v>
      </c>
      <c r="AZ40" s="7">
        <v>0</v>
      </c>
      <c r="BA40" s="7">
        <v>3</v>
      </c>
      <c r="BB40" s="7">
        <v>0</v>
      </c>
      <c r="BC40" s="7">
        <v>0</v>
      </c>
      <c r="BD40" s="7">
        <v>0</v>
      </c>
      <c r="BE40" s="7">
        <v>0</v>
      </c>
      <c r="BF40" s="7">
        <v>3</v>
      </c>
      <c r="BG40" s="7">
        <v>0</v>
      </c>
      <c r="BH40" s="52">
        <v>1</v>
      </c>
      <c r="BI40" s="24">
        <f t="shared" si="12"/>
        <v>2</v>
      </c>
      <c r="BJ40" s="7">
        <v>0</v>
      </c>
      <c r="BK40" s="7">
        <v>2</v>
      </c>
      <c r="BL40" s="7">
        <v>1</v>
      </c>
      <c r="BM40" s="7">
        <v>1</v>
      </c>
      <c r="BN40" s="7">
        <v>1</v>
      </c>
      <c r="BO40" s="38">
        <v>0</v>
      </c>
      <c r="BP40" s="38">
        <v>0</v>
      </c>
      <c r="BQ40" s="42">
        <v>0</v>
      </c>
      <c r="BR40" s="9">
        <v>1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7">
        <v>0</v>
      </c>
      <c r="CG40" s="7">
        <v>1</v>
      </c>
      <c r="CH40" s="38">
        <v>0</v>
      </c>
      <c r="CI40" s="20">
        <v>1</v>
      </c>
      <c r="CJ40" s="7" t="s">
        <v>54</v>
      </c>
      <c r="CK40" s="13" t="str">
        <f t="shared" si="41"/>
        <v>일치</v>
      </c>
      <c r="CL40" s="13" t="str">
        <f t="shared" si="42"/>
        <v>일치</v>
      </c>
      <c r="CM40" s="13" t="str">
        <f t="shared" si="27"/>
        <v>일치</v>
      </c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  <c r="IW40" s="178"/>
      <c r="IX40" s="178"/>
      <c r="IY40" s="178"/>
      <c r="IZ40" s="178"/>
      <c r="JA40" s="178"/>
      <c r="JB40" s="178"/>
      <c r="JC40" s="178"/>
      <c r="JD40" s="178"/>
      <c r="JE40" s="178"/>
      <c r="JF40" s="178"/>
      <c r="JG40" s="178"/>
      <c r="JH40" s="178"/>
      <c r="JI40" s="178"/>
      <c r="JJ40" s="178"/>
      <c r="JK40" s="178"/>
      <c r="JL40" s="178"/>
      <c r="JM40" s="178"/>
    </row>
    <row r="41" spans="1:273" s="101" customFormat="1" ht="20.100000000000001" customHeight="1">
      <c r="A41" s="7">
        <v>35</v>
      </c>
      <c r="B41" s="24" t="s">
        <v>67</v>
      </c>
      <c r="C41" s="24" t="s">
        <v>429</v>
      </c>
      <c r="D41" s="24" t="s">
        <v>60</v>
      </c>
      <c r="E41" s="24" t="s">
        <v>430</v>
      </c>
      <c r="F41" s="24" t="s">
        <v>431</v>
      </c>
      <c r="G41" s="24" t="s">
        <v>432</v>
      </c>
      <c r="H41" s="24" t="s">
        <v>433</v>
      </c>
      <c r="I41" s="24" t="s">
        <v>434</v>
      </c>
      <c r="J41" s="24" t="s">
        <v>435</v>
      </c>
      <c r="K41" s="24" t="s">
        <v>436</v>
      </c>
      <c r="L41" s="24" t="s">
        <v>437</v>
      </c>
      <c r="M41" s="97">
        <v>34482</v>
      </c>
      <c r="N41" s="24"/>
      <c r="O41" s="24"/>
      <c r="P41" s="24" t="s">
        <v>413</v>
      </c>
      <c r="Q41" s="24"/>
      <c r="R41" s="24"/>
      <c r="S41" s="78">
        <v>6</v>
      </c>
      <c r="T41" s="79">
        <f t="shared" si="36"/>
        <v>4</v>
      </c>
      <c r="U41" s="24">
        <v>3</v>
      </c>
      <c r="V41" s="24">
        <v>1</v>
      </c>
      <c r="W41" s="98">
        <v>4</v>
      </c>
      <c r="X41" s="24">
        <v>0</v>
      </c>
      <c r="Y41" s="99" t="str">
        <f t="shared" ref="Y41" si="43">IF(T41=SUM(W41:X41),"일치","불일치")</f>
        <v>일치</v>
      </c>
      <c r="Z41" s="98">
        <v>0</v>
      </c>
      <c r="AA41" s="24">
        <v>0</v>
      </c>
      <c r="AB41" s="98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4</v>
      </c>
      <c r="AS41" s="14" t="str">
        <f t="shared" si="38"/>
        <v>일치</v>
      </c>
      <c r="AT41" s="14" t="str">
        <f t="shared" si="39"/>
        <v>일치</v>
      </c>
      <c r="AU41" s="14" t="str">
        <f t="shared" si="40"/>
        <v>일치</v>
      </c>
      <c r="AV41" s="127">
        <v>0</v>
      </c>
      <c r="AW41" s="77">
        <v>0</v>
      </c>
      <c r="AX41" s="24">
        <v>4</v>
      </c>
      <c r="AY41" s="24">
        <v>0</v>
      </c>
      <c r="AZ41" s="24">
        <v>0</v>
      </c>
      <c r="BA41" s="24">
        <v>0</v>
      </c>
      <c r="BB41" s="7">
        <v>0</v>
      </c>
      <c r="BC41" s="7">
        <v>0</v>
      </c>
      <c r="BD41" s="7">
        <v>0</v>
      </c>
      <c r="BE41" s="24">
        <v>4</v>
      </c>
      <c r="BF41" s="24">
        <v>0</v>
      </c>
      <c r="BG41" s="24">
        <v>0</v>
      </c>
      <c r="BH41" s="24">
        <v>1</v>
      </c>
      <c r="BI41" s="24">
        <f t="shared" si="12"/>
        <v>1</v>
      </c>
      <c r="BJ41" s="24">
        <v>0</v>
      </c>
      <c r="BK41" s="24">
        <v>1</v>
      </c>
      <c r="BL41" s="24">
        <v>1</v>
      </c>
      <c r="BM41" s="24">
        <v>0</v>
      </c>
      <c r="BN41" s="24">
        <v>0</v>
      </c>
      <c r="BO41" s="24">
        <v>0</v>
      </c>
      <c r="BP41" s="24">
        <v>0</v>
      </c>
      <c r="BQ41" s="98">
        <v>0</v>
      </c>
      <c r="BR41" s="98">
        <v>1</v>
      </c>
      <c r="BS41" s="24">
        <v>0</v>
      </c>
      <c r="BT41" s="24">
        <v>0</v>
      </c>
      <c r="BU41" s="98">
        <v>0</v>
      </c>
      <c r="BV41" s="98">
        <v>0</v>
      </c>
      <c r="BW41" s="98">
        <v>0</v>
      </c>
      <c r="BX41" s="98">
        <v>0</v>
      </c>
      <c r="BY41" s="98">
        <v>0</v>
      </c>
      <c r="BZ41" s="98">
        <v>0</v>
      </c>
      <c r="CA41" s="98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1</v>
      </c>
      <c r="CH41" s="38">
        <v>0</v>
      </c>
      <c r="CI41" s="100">
        <v>0</v>
      </c>
      <c r="CJ41" s="7" t="s">
        <v>54</v>
      </c>
      <c r="CK41" s="102" t="str">
        <f t="shared" si="41"/>
        <v>일치</v>
      </c>
      <c r="CL41" s="102" t="str">
        <f t="shared" si="42"/>
        <v>일치</v>
      </c>
      <c r="CM41" s="102" t="str">
        <f t="shared" si="27"/>
        <v>일치</v>
      </c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</row>
    <row r="42" spans="1:273" s="103" customFormat="1" ht="20.100000000000001" customHeight="1">
      <c r="A42" s="7">
        <v>36</v>
      </c>
      <c r="B42" s="7" t="s">
        <v>67</v>
      </c>
      <c r="C42" s="7" t="s">
        <v>429</v>
      </c>
      <c r="D42" s="7" t="s">
        <v>438</v>
      </c>
      <c r="E42" s="7" t="s">
        <v>439</v>
      </c>
      <c r="F42" s="7"/>
      <c r="G42" s="7" t="s">
        <v>440</v>
      </c>
      <c r="H42" s="7" t="s">
        <v>441</v>
      </c>
      <c r="I42" s="7" t="s">
        <v>440</v>
      </c>
      <c r="J42" s="7" t="s">
        <v>442</v>
      </c>
      <c r="K42" s="7" t="s">
        <v>443</v>
      </c>
      <c r="L42" s="7" t="s">
        <v>444</v>
      </c>
      <c r="M42" s="8">
        <v>38638</v>
      </c>
      <c r="N42" s="7"/>
      <c r="O42" s="7"/>
      <c r="P42" s="7"/>
      <c r="Q42" s="7"/>
      <c r="R42" s="46" t="s">
        <v>413</v>
      </c>
      <c r="S42" s="52">
        <v>6</v>
      </c>
      <c r="T42" s="79">
        <f t="shared" si="36"/>
        <v>3</v>
      </c>
      <c r="U42" s="7">
        <v>3</v>
      </c>
      <c r="V42" s="7">
        <v>0</v>
      </c>
      <c r="W42" s="9">
        <v>3</v>
      </c>
      <c r="X42" s="7">
        <v>0</v>
      </c>
      <c r="Y42" s="14" t="str">
        <f t="shared" ref="Y42:Y43" si="44">IF(T42=SUM(W42:X42),"일치","불일치")</f>
        <v>일치</v>
      </c>
      <c r="Z42" s="9">
        <v>1</v>
      </c>
      <c r="AA42" s="7">
        <v>0</v>
      </c>
      <c r="AB42" s="9">
        <v>0</v>
      </c>
      <c r="AC42" s="7">
        <v>1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2</v>
      </c>
      <c r="AM42" s="7">
        <v>0</v>
      </c>
      <c r="AN42" s="7">
        <v>1</v>
      </c>
      <c r="AO42" s="7">
        <v>0</v>
      </c>
      <c r="AP42" s="7">
        <v>0</v>
      </c>
      <c r="AQ42" s="7">
        <v>0</v>
      </c>
      <c r="AR42" s="7">
        <v>0</v>
      </c>
      <c r="AS42" s="14" t="str">
        <f t="shared" si="38"/>
        <v>일치</v>
      </c>
      <c r="AT42" s="14" t="str">
        <f t="shared" si="39"/>
        <v>일치</v>
      </c>
      <c r="AU42" s="14" t="str">
        <f t="shared" si="40"/>
        <v>일치</v>
      </c>
      <c r="AV42" s="42">
        <v>0</v>
      </c>
      <c r="AW42" s="38">
        <v>0</v>
      </c>
      <c r="AX42" s="7">
        <v>0</v>
      </c>
      <c r="AY42" s="7">
        <v>0</v>
      </c>
      <c r="AZ42" s="7">
        <v>0</v>
      </c>
      <c r="BA42" s="7">
        <v>3</v>
      </c>
      <c r="BB42" s="7">
        <v>0</v>
      </c>
      <c r="BC42" s="7">
        <v>0</v>
      </c>
      <c r="BD42" s="7">
        <v>0</v>
      </c>
      <c r="BE42" s="7">
        <v>1</v>
      </c>
      <c r="BF42" s="7">
        <v>2</v>
      </c>
      <c r="BG42" s="7">
        <v>0</v>
      </c>
      <c r="BH42" s="7">
        <v>1</v>
      </c>
      <c r="BI42" s="24">
        <f t="shared" si="12"/>
        <v>1</v>
      </c>
      <c r="BJ42" s="7">
        <v>1</v>
      </c>
      <c r="BK42" s="7">
        <v>0</v>
      </c>
      <c r="BL42" s="7">
        <v>1</v>
      </c>
      <c r="BM42" s="7">
        <v>0</v>
      </c>
      <c r="BN42" s="7">
        <v>0</v>
      </c>
      <c r="BO42" s="24">
        <v>0</v>
      </c>
      <c r="BP42" s="24">
        <v>0</v>
      </c>
      <c r="BQ42" s="98">
        <v>0</v>
      </c>
      <c r="BR42" s="9">
        <v>1</v>
      </c>
      <c r="BS42" s="24">
        <v>0</v>
      </c>
      <c r="BT42" s="24">
        <v>0</v>
      </c>
      <c r="BU42" s="98">
        <v>0</v>
      </c>
      <c r="BV42" s="98">
        <v>0</v>
      </c>
      <c r="BW42" s="98">
        <v>0</v>
      </c>
      <c r="BX42" s="98">
        <v>0</v>
      </c>
      <c r="BY42" s="98">
        <v>0</v>
      </c>
      <c r="BZ42" s="98">
        <v>0</v>
      </c>
      <c r="CA42" s="98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7">
        <v>1</v>
      </c>
      <c r="CH42" s="38">
        <v>0</v>
      </c>
      <c r="CI42" s="20">
        <v>0</v>
      </c>
      <c r="CJ42" s="7" t="s">
        <v>54</v>
      </c>
      <c r="CK42" s="13" t="str">
        <f t="shared" si="41"/>
        <v>일치</v>
      </c>
      <c r="CL42" s="13" t="str">
        <f t="shared" si="42"/>
        <v>일치</v>
      </c>
      <c r="CM42" s="13" t="str">
        <f t="shared" si="27"/>
        <v>일치</v>
      </c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  <c r="IR42" s="178"/>
      <c r="IS42" s="178"/>
      <c r="IT42" s="178"/>
      <c r="IU42" s="178"/>
      <c r="IV42" s="178"/>
      <c r="IW42" s="178"/>
      <c r="IX42" s="178"/>
      <c r="IY42" s="178"/>
      <c r="IZ42" s="178"/>
      <c r="JA42" s="178"/>
      <c r="JB42" s="178"/>
      <c r="JC42" s="178"/>
      <c r="JD42" s="178"/>
      <c r="JE42" s="178"/>
      <c r="JF42" s="178"/>
      <c r="JG42" s="178"/>
      <c r="JH42" s="178"/>
      <c r="JI42" s="178"/>
      <c r="JJ42" s="178"/>
      <c r="JK42" s="178"/>
      <c r="JL42" s="178"/>
      <c r="JM42" s="178"/>
    </row>
    <row r="43" spans="1:273" s="103" customFormat="1" ht="20.100000000000001" customHeight="1">
      <c r="A43" s="7">
        <v>37</v>
      </c>
      <c r="B43" s="7" t="s">
        <v>67</v>
      </c>
      <c r="C43" s="7" t="s">
        <v>429</v>
      </c>
      <c r="D43" s="7" t="s">
        <v>438</v>
      </c>
      <c r="E43" s="7" t="s">
        <v>445</v>
      </c>
      <c r="F43" s="7" t="s">
        <v>422</v>
      </c>
      <c r="G43" s="7" t="s">
        <v>423</v>
      </c>
      <c r="H43" s="7" t="s">
        <v>446</v>
      </c>
      <c r="I43" s="7" t="s">
        <v>447</v>
      </c>
      <c r="J43" s="7" t="s">
        <v>448</v>
      </c>
      <c r="K43" s="7" t="s">
        <v>449</v>
      </c>
      <c r="L43" s="7" t="s">
        <v>449</v>
      </c>
      <c r="M43" s="8">
        <v>41939</v>
      </c>
      <c r="N43" s="7"/>
      <c r="O43" s="7"/>
      <c r="P43" s="7"/>
      <c r="Q43" s="7" t="s">
        <v>413</v>
      </c>
      <c r="R43" s="7"/>
      <c r="S43" s="7">
        <v>4</v>
      </c>
      <c r="T43" s="79">
        <f t="shared" si="36"/>
        <v>4</v>
      </c>
      <c r="U43" s="7">
        <v>4</v>
      </c>
      <c r="V43" s="7">
        <v>0</v>
      </c>
      <c r="W43" s="9">
        <v>1</v>
      </c>
      <c r="X43" s="7">
        <v>3</v>
      </c>
      <c r="Y43" s="14" t="str">
        <f t="shared" si="44"/>
        <v>일치</v>
      </c>
      <c r="Z43" s="9">
        <v>5</v>
      </c>
      <c r="AA43" s="7">
        <v>1</v>
      </c>
      <c r="AB43" s="9">
        <v>1</v>
      </c>
      <c r="AC43" s="7">
        <v>0</v>
      </c>
      <c r="AD43" s="7">
        <v>1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2</v>
      </c>
      <c r="AK43" s="7">
        <v>0</v>
      </c>
      <c r="AL43" s="7">
        <v>1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14" t="str">
        <f t="shared" si="38"/>
        <v>일치</v>
      </c>
      <c r="AT43" s="14" t="str">
        <f t="shared" si="39"/>
        <v>일치</v>
      </c>
      <c r="AU43" s="14" t="str">
        <f t="shared" si="40"/>
        <v>일치</v>
      </c>
      <c r="AV43" s="42">
        <v>0</v>
      </c>
      <c r="AW43" s="38">
        <v>0</v>
      </c>
      <c r="AX43" s="7">
        <v>0</v>
      </c>
      <c r="AY43" s="7">
        <v>0</v>
      </c>
      <c r="AZ43" s="7">
        <v>0</v>
      </c>
      <c r="BA43" s="7">
        <v>4</v>
      </c>
      <c r="BB43" s="7">
        <v>0</v>
      </c>
      <c r="BC43" s="7">
        <v>0</v>
      </c>
      <c r="BD43" s="7">
        <v>0</v>
      </c>
      <c r="BE43" s="7">
        <v>2</v>
      </c>
      <c r="BF43" s="7">
        <v>1</v>
      </c>
      <c r="BG43" s="7">
        <v>1</v>
      </c>
      <c r="BH43" s="7">
        <v>1</v>
      </c>
      <c r="BI43" s="24">
        <f t="shared" si="12"/>
        <v>1</v>
      </c>
      <c r="BJ43" s="7">
        <v>0</v>
      </c>
      <c r="BK43" s="7">
        <v>1</v>
      </c>
      <c r="BL43" s="7">
        <v>1</v>
      </c>
      <c r="BM43" s="7">
        <v>0</v>
      </c>
      <c r="BN43" s="7">
        <v>0</v>
      </c>
      <c r="BO43" s="24">
        <v>0</v>
      </c>
      <c r="BP43" s="24">
        <v>0</v>
      </c>
      <c r="BQ43" s="98">
        <v>0</v>
      </c>
      <c r="BR43" s="9">
        <v>1</v>
      </c>
      <c r="BS43" s="24">
        <v>0</v>
      </c>
      <c r="BT43" s="24">
        <v>0</v>
      </c>
      <c r="BU43" s="98">
        <v>0</v>
      </c>
      <c r="BV43" s="98">
        <v>0</v>
      </c>
      <c r="BW43" s="98">
        <v>0</v>
      </c>
      <c r="BX43" s="98">
        <v>0</v>
      </c>
      <c r="BY43" s="98">
        <v>0</v>
      </c>
      <c r="BZ43" s="98">
        <v>0</v>
      </c>
      <c r="CA43" s="98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7">
        <v>1</v>
      </c>
      <c r="CH43" s="7">
        <v>0</v>
      </c>
      <c r="CI43" s="20">
        <v>0</v>
      </c>
      <c r="CJ43" s="7" t="s">
        <v>54</v>
      </c>
      <c r="CK43" s="13" t="str">
        <f t="shared" si="41"/>
        <v>일치</v>
      </c>
      <c r="CL43" s="13" t="str">
        <f t="shared" si="42"/>
        <v>일치</v>
      </c>
      <c r="CM43" s="13" t="str">
        <f t="shared" si="27"/>
        <v>일치</v>
      </c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  <c r="IR43" s="178"/>
      <c r="IS43" s="178"/>
      <c r="IT43" s="178"/>
      <c r="IU43" s="178"/>
      <c r="IV43" s="178"/>
      <c r="IW43" s="178"/>
      <c r="IX43" s="178"/>
      <c r="IY43" s="178"/>
      <c r="IZ43" s="178"/>
      <c r="JA43" s="178"/>
      <c r="JB43" s="178"/>
      <c r="JC43" s="178"/>
      <c r="JD43" s="178"/>
      <c r="JE43" s="178"/>
      <c r="JF43" s="178"/>
      <c r="JG43" s="178"/>
      <c r="JH43" s="178"/>
      <c r="JI43" s="178"/>
      <c r="JJ43" s="178"/>
      <c r="JK43" s="178"/>
      <c r="JL43" s="178"/>
      <c r="JM43" s="178"/>
    </row>
    <row r="44" spans="1:273" s="47" customFormat="1" ht="20.100000000000001" customHeight="1">
      <c r="A44" s="7">
        <v>38</v>
      </c>
      <c r="B44" s="7" t="s">
        <v>67</v>
      </c>
      <c r="C44" s="7" t="s">
        <v>450</v>
      </c>
      <c r="D44" s="7" t="s">
        <v>131</v>
      </c>
      <c r="E44" s="9" t="s">
        <v>451</v>
      </c>
      <c r="F44" s="30" t="s">
        <v>452</v>
      </c>
      <c r="G44" s="7" t="s">
        <v>453</v>
      </c>
      <c r="H44" s="7" t="s">
        <v>454</v>
      </c>
      <c r="I44" s="7" t="s">
        <v>455</v>
      </c>
      <c r="J44" s="26" t="s">
        <v>456</v>
      </c>
      <c r="K44" s="7" t="s">
        <v>457</v>
      </c>
      <c r="L44" s="7" t="s">
        <v>458</v>
      </c>
      <c r="M44" s="8">
        <v>29998</v>
      </c>
      <c r="N44" s="7"/>
      <c r="O44" s="7"/>
      <c r="P44" s="7"/>
      <c r="Q44" s="38" t="s">
        <v>52</v>
      </c>
      <c r="R44" s="7"/>
      <c r="S44" s="7">
        <v>50</v>
      </c>
      <c r="T44" s="79">
        <f t="shared" si="36"/>
        <v>36</v>
      </c>
      <c r="U44" s="7">
        <v>18</v>
      </c>
      <c r="V44" s="7">
        <v>18</v>
      </c>
      <c r="W44" s="9">
        <v>36</v>
      </c>
      <c r="X44" s="7">
        <v>0</v>
      </c>
      <c r="Y44" s="15" t="str">
        <f t="shared" ref="Y44:Y50" si="45">IF(T44=SUM(W44:X44),"일치","불일치")</f>
        <v>일치</v>
      </c>
      <c r="Z44" s="9">
        <v>3</v>
      </c>
      <c r="AA44" s="7">
        <v>0</v>
      </c>
      <c r="AB44" s="9">
        <v>1</v>
      </c>
      <c r="AC44" s="7">
        <v>0</v>
      </c>
      <c r="AD44" s="7">
        <v>2</v>
      </c>
      <c r="AE44" s="7">
        <v>2</v>
      </c>
      <c r="AF44" s="7">
        <v>0</v>
      </c>
      <c r="AG44" s="7">
        <v>21</v>
      </c>
      <c r="AH44" s="7">
        <v>12</v>
      </c>
      <c r="AI44" s="7">
        <v>2</v>
      </c>
      <c r="AJ44" s="7">
        <v>1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15" t="str">
        <f t="shared" si="38"/>
        <v>일치</v>
      </c>
      <c r="AT44" s="15" t="str">
        <f t="shared" si="39"/>
        <v>일치</v>
      </c>
      <c r="AU44" s="15" t="str">
        <f t="shared" si="40"/>
        <v>일치</v>
      </c>
      <c r="AV44" s="9">
        <v>0</v>
      </c>
      <c r="AW44" s="7">
        <v>20</v>
      </c>
      <c r="AX44" s="7">
        <v>0</v>
      </c>
      <c r="AY44" s="7">
        <v>0</v>
      </c>
      <c r="AZ44" s="7">
        <v>2</v>
      </c>
      <c r="BA44" s="7">
        <v>12</v>
      </c>
      <c r="BB44" s="7">
        <v>0</v>
      </c>
      <c r="BC44" s="7">
        <v>0</v>
      </c>
      <c r="BD44" s="7">
        <v>2</v>
      </c>
      <c r="BE44" s="7">
        <v>23</v>
      </c>
      <c r="BF44" s="7">
        <v>3</v>
      </c>
      <c r="BG44" s="7">
        <v>10</v>
      </c>
      <c r="BH44" s="7">
        <v>35</v>
      </c>
      <c r="BI44" s="24">
        <f t="shared" si="12"/>
        <v>35</v>
      </c>
      <c r="BJ44" s="7">
        <v>0</v>
      </c>
      <c r="BK44" s="7">
        <v>35</v>
      </c>
      <c r="BL44" s="7">
        <v>35</v>
      </c>
      <c r="BM44" s="7">
        <v>0</v>
      </c>
      <c r="BN44" s="7">
        <v>1</v>
      </c>
      <c r="BO44" s="7">
        <v>1</v>
      </c>
      <c r="BP44" s="7">
        <v>1</v>
      </c>
      <c r="BQ44" s="9">
        <v>0</v>
      </c>
      <c r="BR44" s="9">
        <v>1</v>
      </c>
      <c r="BS44" s="7">
        <v>1</v>
      </c>
      <c r="BT44" s="7">
        <v>3</v>
      </c>
      <c r="BU44" s="9">
        <v>1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22</v>
      </c>
      <c r="CB44" s="7">
        <v>2</v>
      </c>
      <c r="CC44" s="7">
        <v>1</v>
      </c>
      <c r="CD44" s="7">
        <v>1</v>
      </c>
      <c r="CE44" s="7">
        <v>0</v>
      </c>
      <c r="CF44" s="7">
        <v>19</v>
      </c>
      <c r="CG44" s="7">
        <v>7</v>
      </c>
      <c r="CH44" s="7">
        <v>0</v>
      </c>
      <c r="CI44" s="20">
        <v>9</v>
      </c>
      <c r="CJ44" s="38" t="s">
        <v>52</v>
      </c>
      <c r="CK44" s="16" t="str">
        <f t="shared" si="41"/>
        <v>일치</v>
      </c>
      <c r="CL44" s="16" t="str">
        <f t="shared" si="42"/>
        <v>일치</v>
      </c>
      <c r="CM44" s="16" t="str">
        <f t="shared" si="27"/>
        <v>일치</v>
      </c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1"/>
      <c r="IH44" s="181"/>
      <c r="II44" s="181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  <c r="IU44" s="181"/>
      <c r="IV44" s="181"/>
      <c r="IW44" s="181"/>
      <c r="IX44" s="181"/>
      <c r="IY44" s="181"/>
      <c r="IZ44" s="181"/>
      <c r="JA44" s="181"/>
      <c r="JB44" s="181"/>
      <c r="JC44" s="181"/>
      <c r="JD44" s="181"/>
      <c r="JE44" s="181"/>
      <c r="JF44" s="181"/>
      <c r="JG44" s="181"/>
      <c r="JH44" s="181"/>
      <c r="JI44" s="181"/>
      <c r="JJ44" s="181"/>
      <c r="JK44" s="181"/>
      <c r="JL44" s="181"/>
      <c r="JM44" s="181"/>
    </row>
    <row r="45" spans="1:273" s="47" customFormat="1" ht="20.100000000000001" customHeight="1">
      <c r="A45" s="7">
        <v>39</v>
      </c>
      <c r="B45" s="7" t="s">
        <v>67</v>
      </c>
      <c r="C45" s="7" t="s">
        <v>459</v>
      </c>
      <c r="D45" s="46" t="s">
        <v>100</v>
      </c>
      <c r="E45" s="48" t="s">
        <v>460</v>
      </c>
      <c r="F45" s="87" t="s">
        <v>452</v>
      </c>
      <c r="G45" s="46" t="s">
        <v>461</v>
      </c>
      <c r="H45" s="46" t="s">
        <v>462</v>
      </c>
      <c r="I45" s="46" t="s">
        <v>463</v>
      </c>
      <c r="J45" s="49" t="s">
        <v>464</v>
      </c>
      <c r="K45" s="46" t="s">
        <v>465</v>
      </c>
      <c r="L45" s="46" t="s">
        <v>466</v>
      </c>
      <c r="M45" s="8">
        <v>34757</v>
      </c>
      <c r="N45" s="7"/>
      <c r="O45" s="7"/>
      <c r="P45" s="7"/>
      <c r="Q45" s="38" t="s">
        <v>52</v>
      </c>
      <c r="R45" s="7"/>
      <c r="S45" s="7">
        <v>50</v>
      </c>
      <c r="T45" s="79">
        <f t="shared" si="36"/>
        <v>30</v>
      </c>
      <c r="U45" s="7">
        <v>6</v>
      </c>
      <c r="V45" s="7">
        <v>24</v>
      </c>
      <c r="W45" s="9">
        <v>30</v>
      </c>
      <c r="X45" s="7">
        <v>0</v>
      </c>
      <c r="Y45" s="15" t="str">
        <f t="shared" si="45"/>
        <v>일치</v>
      </c>
      <c r="Z45" s="9">
        <v>0</v>
      </c>
      <c r="AA45" s="7">
        <v>1</v>
      </c>
      <c r="AB45" s="9">
        <v>0</v>
      </c>
      <c r="AC45" s="7">
        <v>0</v>
      </c>
      <c r="AD45" s="7">
        <v>4</v>
      </c>
      <c r="AE45" s="7">
        <v>0</v>
      </c>
      <c r="AF45" s="7">
        <v>0</v>
      </c>
      <c r="AG45" s="7">
        <v>11</v>
      </c>
      <c r="AH45" s="7">
        <v>6</v>
      </c>
      <c r="AI45" s="7">
        <v>5</v>
      </c>
      <c r="AJ45" s="7">
        <v>8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15" t="str">
        <f t="shared" si="38"/>
        <v>일치</v>
      </c>
      <c r="AT45" s="15" t="str">
        <f t="shared" si="39"/>
        <v>일치</v>
      </c>
      <c r="AU45" s="15" t="str">
        <f t="shared" si="40"/>
        <v>일치</v>
      </c>
      <c r="AV45" s="9">
        <v>2</v>
      </c>
      <c r="AW45" s="7">
        <v>11</v>
      </c>
      <c r="AX45" s="7">
        <v>0</v>
      </c>
      <c r="AY45" s="7">
        <v>0</v>
      </c>
      <c r="AZ45" s="7">
        <v>1</v>
      </c>
      <c r="BA45" s="7">
        <v>16</v>
      </c>
      <c r="BB45" s="7">
        <v>0</v>
      </c>
      <c r="BC45" s="7">
        <v>0</v>
      </c>
      <c r="BD45" s="7">
        <v>0</v>
      </c>
      <c r="BE45" s="7">
        <v>19</v>
      </c>
      <c r="BF45" s="7">
        <v>7</v>
      </c>
      <c r="BG45" s="7">
        <v>4</v>
      </c>
      <c r="BH45" s="7">
        <v>24</v>
      </c>
      <c r="BI45" s="24">
        <f t="shared" si="12"/>
        <v>24</v>
      </c>
      <c r="BJ45" s="7">
        <v>8</v>
      </c>
      <c r="BK45" s="7">
        <v>16</v>
      </c>
      <c r="BL45" s="7">
        <v>23</v>
      </c>
      <c r="BM45" s="7">
        <v>1</v>
      </c>
      <c r="BN45" s="7">
        <v>1</v>
      </c>
      <c r="BO45" s="7">
        <v>1</v>
      </c>
      <c r="BP45" s="7">
        <v>1</v>
      </c>
      <c r="BQ45" s="9">
        <v>0</v>
      </c>
      <c r="BR45" s="9">
        <v>1</v>
      </c>
      <c r="BS45" s="7">
        <v>1</v>
      </c>
      <c r="BT45" s="7">
        <v>1</v>
      </c>
      <c r="BU45" s="9">
        <v>1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13</v>
      </c>
      <c r="CB45" s="7">
        <v>2</v>
      </c>
      <c r="CC45" s="7">
        <v>1</v>
      </c>
      <c r="CD45" s="7">
        <v>1</v>
      </c>
      <c r="CE45" s="7">
        <v>0</v>
      </c>
      <c r="CF45" s="7">
        <v>9</v>
      </c>
      <c r="CG45" s="7">
        <v>8</v>
      </c>
      <c r="CH45" s="7">
        <v>0</v>
      </c>
      <c r="CI45" s="20">
        <v>7</v>
      </c>
      <c r="CJ45" s="38" t="s">
        <v>52</v>
      </c>
      <c r="CK45" s="16" t="str">
        <f t="shared" si="41"/>
        <v>일치</v>
      </c>
      <c r="CL45" s="16" t="str">
        <f t="shared" si="42"/>
        <v>일치</v>
      </c>
      <c r="CM45" s="16" t="str">
        <f t="shared" si="27"/>
        <v>일치</v>
      </c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  <c r="HR45" s="181"/>
      <c r="HS45" s="181"/>
      <c r="HT45" s="181"/>
      <c r="HU45" s="181"/>
      <c r="HV45" s="181"/>
      <c r="HW45" s="181"/>
      <c r="HX45" s="181"/>
      <c r="HY45" s="181"/>
      <c r="HZ45" s="181"/>
      <c r="IA45" s="181"/>
      <c r="IB45" s="181"/>
      <c r="IC45" s="181"/>
      <c r="ID45" s="181"/>
      <c r="IE45" s="181"/>
      <c r="IF45" s="181"/>
      <c r="IG45" s="181"/>
      <c r="IH45" s="181"/>
      <c r="II45" s="181"/>
      <c r="IJ45" s="181"/>
      <c r="IK45" s="181"/>
      <c r="IL45" s="181"/>
      <c r="IM45" s="181"/>
      <c r="IN45" s="181"/>
      <c r="IO45" s="181"/>
      <c r="IP45" s="181"/>
      <c r="IQ45" s="181"/>
      <c r="IR45" s="181"/>
      <c r="IS45" s="181"/>
      <c r="IT45" s="181"/>
      <c r="IU45" s="181"/>
      <c r="IV45" s="181"/>
      <c r="IW45" s="181"/>
      <c r="IX45" s="181"/>
      <c r="IY45" s="181"/>
      <c r="IZ45" s="181"/>
      <c r="JA45" s="181"/>
      <c r="JB45" s="181"/>
      <c r="JC45" s="181"/>
      <c r="JD45" s="181"/>
      <c r="JE45" s="181"/>
      <c r="JF45" s="181"/>
      <c r="JG45" s="181"/>
      <c r="JH45" s="181"/>
      <c r="JI45" s="181"/>
      <c r="JJ45" s="181"/>
      <c r="JK45" s="181"/>
      <c r="JL45" s="181"/>
      <c r="JM45" s="181"/>
    </row>
    <row r="46" spans="1:273" s="47" customFormat="1" ht="20.100000000000001" customHeight="1">
      <c r="A46" s="7">
        <v>40</v>
      </c>
      <c r="B46" s="7" t="s">
        <v>67</v>
      </c>
      <c r="C46" s="46" t="s">
        <v>459</v>
      </c>
      <c r="D46" s="46" t="s">
        <v>60</v>
      </c>
      <c r="E46" s="46" t="s">
        <v>467</v>
      </c>
      <c r="F46" s="46" t="s">
        <v>468</v>
      </c>
      <c r="G46" s="46" t="s">
        <v>469</v>
      </c>
      <c r="H46" s="46" t="s">
        <v>470</v>
      </c>
      <c r="I46" s="46" t="s">
        <v>471</v>
      </c>
      <c r="J46" s="50" t="s">
        <v>472</v>
      </c>
      <c r="K46" s="46" t="s">
        <v>473</v>
      </c>
      <c r="L46" s="46" t="s">
        <v>474</v>
      </c>
      <c r="M46" s="51">
        <v>36896</v>
      </c>
      <c r="N46" s="52"/>
      <c r="O46" s="46"/>
      <c r="P46" s="91"/>
      <c r="Q46" s="92" t="s">
        <v>475</v>
      </c>
      <c r="R46" s="52"/>
      <c r="S46" s="46">
        <v>4</v>
      </c>
      <c r="T46" s="79">
        <f t="shared" si="36"/>
        <v>4</v>
      </c>
      <c r="U46" s="46">
        <v>4</v>
      </c>
      <c r="V46" s="46">
        <v>0</v>
      </c>
      <c r="W46" s="48">
        <v>3</v>
      </c>
      <c r="X46" s="46">
        <v>1</v>
      </c>
      <c r="Y46" s="15" t="str">
        <f t="shared" si="45"/>
        <v>일치</v>
      </c>
      <c r="Z46" s="48">
        <v>0</v>
      </c>
      <c r="AA46" s="46">
        <v>0</v>
      </c>
      <c r="AB46" s="48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2</v>
      </c>
      <c r="AK46" s="46">
        <v>0</v>
      </c>
      <c r="AL46" s="46">
        <v>0</v>
      </c>
      <c r="AM46" s="46">
        <v>0</v>
      </c>
      <c r="AN46" s="46">
        <v>2</v>
      </c>
      <c r="AO46" s="46">
        <v>0</v>
      </c>
      <c r="AP46" s="46">
        <v>0</v>
      </c>
      <c r="AQ46" s="46">
        <v>0</v>
      </c>
      <c r="AR46" s="46">
        <v>0</v>
      </c>
      <c r="AS46" s="15" t="str">
        <f t="shared" si="38"/>
        <v>일치</v>
      </c>
      <c r="AT46" s="15" t="str">
        <f t="shared" si="39"/>
        <v>일치</v>
      </c>
      <c r="AU46" s="15" t="str">
        <f t="shared" si="40"/>
        <v>일치</v>
      </c>
      <c r="AV46" s="48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4</v>
      </c>
      <c r="BB46" s="46">
        <v>0</v>
      </c>
      <c r="BC46" s="46">
        <v>0</v>
      </c>
      <c r="BD46" s="46">
        <v>0</v>
      </c>
      <c r="BE46" s="46">
        <v>1</v>
      </c>
      <c r="BF46" s="46">
        <v>2</v>
      </c>
      <c r="BG46" s="46">
        <v>1</v>
      </c>
      <c r="BH46" s="46">
        <v>1</v>
      </c>
      <c r="BI46" s="24">
        <f t="shared" si="12"/>
        <v>1</v>
      </c>
      <c r="BJ46" s="46">
        <v>0</v>
      </c>
      <c r="BK46" s="46">
        <v>1</v>
      </c>
      <c r="BL46" s="46">
        <v>0</v>
      </c>
      <c r="BM46" s="46">
        <v>1</v>
      </c>
      <c r="BN46" s="46">
        <v>1</v>
      </c>
      <c r="BO46" s="46">
        <v>0</v>
      </c>
      <c r="BP46" s="46">
        <v>0</v>
      </c>
      <c r="BQ46" s="48">
        <v>0</v>
      </c>
      <c r="BR46" s="48">
        <v>0</v>
      </c>
      <c r="BS46" s="46">
        <v>0</v>
      </c>
      <c r="BT46" s="46">
        <v>0</v>
      </c>
      <c r="BU46" s="48">
        <v>0</v>
      </c>
      <c r="BV46" s="48">
        <v>0</v>
      </c>
      <c r="BW46" s="48">
        <v>0</v>
      </c>
      <c r="BX46" s="48">
        <v>0</v>
      </c>
      <c r="BY46" s="48">
        <v>0</v>
      </c>
      <c r="BZ46" s="48">
        <v>0</v>
      </c>
      <c r="CA46" s="48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1</v>
      </c>
      <c r="CH46" s="46">
        <v>0</v>
      </c>
      <c r="CI46" s="53">
        <v>0</v>
      </c>
      <c r="CJ46" s="7" t="s">
        <v>54</v>
      </c>
      <c r="CK46" s="16" t="str">
        <f t="shared" si="41"/>
        <v>일치</v>
      </c>
      <c r="CL46" s="16" t="str">
        <f t="shared" si="42"/>
        <v>일치</v>
      </c>
      <c r="CM46" s="16" t="str">
        <f t="shared" si="27"/>
        <v>일치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1"/>
      <c r="GL46" s="181"/>
      <c r="GM46" s="181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1"/>
      <c r="HB46" s="181"/>
      <c r="HC46" s="181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1"/>
      <c r="HR46" s="181"/>
      <c r="HS46" s="181"/>
      <c r="HT46" s="181"/>
      <c r="HU46" s="181"/>
      <c r="HV46" s="181"/>
      <c r="HW46" s="181"/>
      <c r="HX46" s="181"/>
      <c r="HY46" s="181"/>
      <c r="HZ46" s="181"/>
      <c r="IA46" s="181"/>
      <c r="IB46" s="181"/>
      <c r="IC46" s="181"/>
      <c r="ID46" s="181"/>
      <c r="IE46" s="181"/>
      <c r="IF46" s="181"/>
      <c r="IG46" s="181"/>
      <c r="IH46" s="181"/>
      <c r="II46" s="181"/>
      <c r="IJ46" s="181"/>
      <c r="IK46" s="181"/>
      <c r="IL46" s="181"/>
      <c r="IM46" s="181"/>
      <c r="IN46" s="181"/>
      <c r="IO46" s="181"/>
      <c r="IP46" s="181"/>
      <c r="IQ46" s="181"/>
      <c r="IR46" s="181"/>
      <c r="IS46" s="181"/>
      <c r="IT46" s="181"/>
      <c r="IU46" s="181"/>
      <c r="IV46" s="181"/>
      <c r="IW46" s="181"/>
      <c r="IX46" s="181"/>
      <c r="IY46" s="181"/>
      <c r="IZ46" s="181"/>
      <c r="JA46" s="181"/>
      <c r="JB46" s="181"/>
      <c r="JC46" s="181"/>
      <c r="JD46" s="181"/>
      <c r="JE46" s="181"/>
      <c r="JF46" s="181"/>
      <c r="JG46" s="181"/>
      <c r="JH46" s="181"/>
      <c r="JI46" s="181"/>
      <c r="JJ46" s="181"/>
      <c r="JK46" s="181"/>
      <c r="JL46" s="181"/>
      <c r="JM46" s="181"/>
    </row>
    <row r="47" spans="1:273" s="47" customFormat="1" ht="20.100000000000001" customHeight="1">
      <c r="A47" s="7">
        <v>41</v>
      </c>
      <c r="B47" s="7" t="s">
        <v>67</v>
      </c>
      <c r="C47" s="46" t="s">
        <v>459</v>
      </c>
      <c r="D47" s="46" t="s">
        <v>313</v>
      </c>
      <c r="E47" s="46" t="s">
        <v>467</v>
      </c>
      <c r="F47" s="46" t="s">
        <v>468</v>
      </c>
      <c r="G47" s="46" t="s">
        <v>469</v>
      </c>
      <c r="H47" s="46" t="s">
        <v>476</v>
      </c>
      <c r="I47" s="46" t="s">
        <v>477</v>
      </c>
      <c r="J47" s="49" t="s">
        <v>478</v>
      </c>
      <c r="K47" s="46" t="s">
        <v>479</v>
      </c>
      <c r="L47" s="46" t="s">
        <v>474</v>
      </c>
      <c r="M47" s="51">
        <v>37427</v>
      </c>
      <c r="N47" s="46"/>
      <c r="O47" s="46"/>
      <c r="P47" s="46"/>
      <c r="Q47" s="46" t="s">
        <v>475</v>
      </c>
      <c r="R47" s="46"/>
      <c r="S47" s="46">
        <v>4</v>
      </c>
      <c r="T47" s="79">
        <f t="shared" si="36"/>
        <v>4</v>
      </c>
      <c r="U47" s="46">
        <v>4</v>
      </c>
      <c r="V47" s="46">
        <v>0</v>
      </c>
      <c r="W47" s="48">
        <v>1</v>
      </c>
      <c r="X47" s="46">
        <v>3</v>
      </c>
      <c r="Y47" s="15" t="str">
        <f t="shared" si="45"/>
        <v>일치</v>
      </c>
      <c r="Z47" s="48">
        <v>0</v>
      </c>
      <c r="AA47" s="46">
        <v>0</v>
      </c>
      <c r="AB47" s="48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3</v>
      </c>
      <c r="AJ47" s="46">
        <v>0</v>
      </c>
      <c r="AK47" s="46">
        <v>0</v>
      </c>
      <c r="AL47" s="46">
        <v>0</v>
      </c>
      <c r="AM47" s="46">
        <v>1</v>
      </c>
      <c r="AN47" s="46">
        <v>0</v>
      </c>
      <c r="AO47" s="46">
        <v>0</v>
      </c>
      <c r="AP47" s="46">
        <v>0</v>
      </c>
      <c r="AQ47" s="46">
        <v>0</v>
      </c>
      <c r="AR47" s="46"/>
      <c r="AS47" s="15" t="str">
        <f t="shared" si="38"/>
        <v>일치</v>
      </c>
      <c r="AT47" s="15" t="str">
        <f t="shared" si="39"/>
        <v>일치</v>
      </c>
      <c r="AU47" s="15" t="str">
        <f t="shared" si="40"/>
        <v>일치</v>
      </c>
      <c r="AV47" s="48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3</v>
      </c>
      <c r="BB47" s="46">
        <v>1</v>
      </c>
      <c r="BC47" s="46">
        <v>0</v>
      </c>
      <c r="BD47" s="46">
        <v>0</v>
      </c>
      <c r="BE47" s="46">
        <v>2</v>
      </c>
      <c r="BF47" s="46">
        <v>1</v>
      </c>
      <c r="BG47" s="46">
        <v>1</v>
      </c>
      <c r="BH47" s="46">
        <v>1</v>
      </c>
      <c r="BI47" s="24">
        <f t="shared" si="12"/>
        <v>1</v>
      </c>
      <c r="BJ47" s="46">
        <v>0</v>
      </c>
      <c r="BK47" s="46">
        <v>1</v>
      </c>
      <c r="BL47" s="46">
        <v>0</v>
      </c>
      <c r="BM47" s="46">
        <v>1</v>
      </c>
      <c r="BN47" s="46">
        <v>1</v>
      </c>
      <c r="BO47" s="46">
        <v>0</v>
      </c>
      <c r="BP47" s="46">
        <v>0</v>
      </c>
      <c r="BQ47" s="48">
        <v>0</v>
      </c>
      <c r="BR47" s="48">
        <v>0</v>
      </c>
      <c r="BS47" s="46">
        <v>0</v>
      </c>
      <c r="BT47" s="46">
        <v>0</v>
      </c>
      <c r="BU47" s="48">
        <v>0</v>
      </c>
      <c r="BV47" s="48">
        <v>0</v>
      </c>
      <c r="BW47" s="48">
        <v>0</v>
      </c>
      <c r="BX47" s="48">
        <v>0</v>
      </c>
      <c r="BY47" s="48">
        <v>0</v>
      </c>
      <c r="BZ47" s="48">
        <v>0</v>
      </c>
      <c r="CA47" s="48">
        <v>0</v>
      </c>
      <c r="CB47" s="48">
        <v>0</v>
      </c>
      <c r="CC47" s="48">
        <v>0</v>
      </c>
      <c r="CD47" s="48">
        <v>0</v>
      </c>
      <c r="CE47" s="48">
        <v>0</v>
      </c>
      <c r="CF47" s="46">
        <v>1</v>
      </c>
      <c r="CG47" s="46">
        <v>0</v>
      </c>
      <c r="CH47" s="46">
        <v>0</v>
      </c>
      <c r="CI47" s="53">
        <v>0</v>
      </c>
      <c r="CJ47" s="7" t="s">
        <v>54</v>
      </c>
      <c r="CK47" s="16" t="str">
        <f t="shared" si="41"/>
        <v>일치</v>
      </c>
      <c r="CL47" s="16" t="str">
        <f t="shared" si="42"/>
        <v>일치</v>
      </c>
      <c r="CM47" s="16" t="str">
        <f t="shared" si="27"/>
        <v>일치</v>
      </c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1"/>
      <c r="HR47" s="181"/>
      <c r="HS47" s="181"/>
      <c r="HT47" s="181"/>
      <c r="HU47" s="181"/>
      <c r="HV47" s="181"/>
      <c r="HW47" s="181"/>
      <c r="HX47" s="181"/>
      <c r="HY47" s="181"/>
      <c r="HZ47" s="181"/>
      <c r="IA47" s="181"/>
      <c r="IB47" s="181"/>
      <c r="IC47" s="181"/>
      <c r="ID47" s="181"/>
      <c r="IE47" s="181"/>
      <c r="IF47" s="181"/>
      <c r="IG47" s="181"/>
      <c r="IH47" s="181"/>
      <c r="II47" s="181"/>
      <c r="IJ47" s="181"/>
      <c r="IK47" s="181"/>
      <c r="IL47" s="181"/>
      <c r="IM47" s="181"/>
      <c r="IN47" s="181"/>
      <c r="IO47" s="181"/>
      <c r="IP47" s="181"/>
      <c r="IQ47" s="181"/>
      <c r="IR47" s="181"/>
      <c r="IS47" s="181"/>
      <c r="IT47" s="181"/>
      <c r="IU47" s="181"/>
      <c r="IV47" s="181"/>
      <c r="IW47" s="181"/>
      <c r="IX47" s="181"/>
      <c r="IY47" s="181"/>
      <c r="IZ47" s="181"/>
      <c r="JA47" s="181"/>
      <c r="JB47" s="181"/>
      <c r="JC47" s="181"/>
      <c r="JD47" s="181"/>
      <c r="JE47" s="181"/>
      <c r="JF47" s="181"/>
      <c r="JG47" s="181"/>
      <c r="JH47" s="181"/>
      <c r="JI47" s="181"/>
      <c r="JJ47" s="181"/>
      <c r="JK47" s="181"/>
      <c r="JL47" s="181"/>
      <c r="JM47" s="181"/>
    </row>
    <row r="48" spans="1:273" s="47" customFormat="1" ht="20.100000000000001" customHeight="1">
      <c r="A48" s="7">
        <v>42</v>
      </c>
      <c r="B48" s="7" t="s">
        <v>67</v>
      </c>
      <c r="C48" s="46" t="s">
        <v>459</v>
      </c>
      <c r="D48" s="46" t="s">
        <v>60</v>
      </c>
      <c r="E48" s="46" t="s">
        <v>480</v>
      </c>
      <c r="F48" s="46" t="s">
        <v>468</v>
      </c>
      <c r="G48" s="46" t="s">
        <v>481</v>
      </c>
      <c r="H48" s="46" t="s">
        <v>482</v>
      </c>
      <c r="I48" s="46" t="s">
        <v>483</v>
      </c>
      <c r="J48" s="49" t="s">
        <v>484</v>
      </c>
      <c r="K48" s="46" t="s">
        <v>485</v>
      </c>
      <c r="L48" s="46" t="s">
        <v>486</v>
      </c>
      <c r="M48" s="51">
        <v>37526</v>
      </c>
      <c r="N48" s="46"/>
      <c r="O48" s="46"/>
      <c r="P48" s="46"/>
      <c r="Q48" s="46" t="s">
        <v>475</v>
      </c>
      <c r="R48" s="46"/>
      <c r="S48" s="46">
        <v>4</v>
      </c>
      <c r="T48" s="79">
        <f t="shared" si="36"/>
        <v>3</v>
      </c>
      <c r="U48" s="46">
        <v>3</v>
      </c>
      <c r="V48" s="46">
        <v>0</v>
      </c>
      <c r="W48" s="48">
        <v>0</v>
      </c>
      <c r="X48" s="46">
        <v>3</v>
      </c>
      <c r="Y48" s="15" t="str">
        <f t="shared" si="45"/>
        <v>일치</v>
      </c>
      <c r="Z48" s="48">
        <v>1</v>
      </c>
      <c r="AA48" s="46">
        <v>0</v>
      </c>
      <c r="AB48" s="48">
        <v>1</v>
      </c>
      <c r="AC48" s="46">
        <v>0</v>
      </c>
      <c r="AD48" s="46">
        <v>1</v>
      </c>
      <c r="AE48" s="46">
        <v>0</v>
      </c>
      <c r="AF48" s="46">
        <v>0</v>
      </c>
      <c r="AG48" s="46">
        <v>0</v>
      </c>
      <c r="AH48" s="46">
        <v>0</v>
      </c>
      <c r="AI48" s="46">
        <v>1</v>
      </c>
      <c r="AJ48" s="46">
        <v>0</v>
      </c>
      <c r="AK48" s="46">
        <v>2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15" t="str">
        <f t="shared" si="38"/>
        <v>일치</v>
      </c>
      <c r="AT48" s="15" t="str">
        <f t="shared" si="39"/>
        <v>일치</v>
      </c>
      <c r="AU48" s="15" t="str">
        <f t="shared" si="40"/>
        <v>일치</v>
      </c>
      <c r="AV48" s="48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3</v>
      </c>
      <c r="BB48" s="46">
        <v>0</v>
      </c>
      <c r="BC48" s="46">
        <v>0</v>
      </c>
      <c r="BD48" s="46">
        <v>0</v>
      </c>
      <c r="BE48" s="46">
        <v>2</v>
      </c>
      <c r="BF48" s="46">
        <v>1</v>
      </c>
      <c r="BG48" s="46">
        <v>0</v>
      </c>
      <c r="BH48" s="46">
        <v>1</v>
      </c>
      <c r="BI48" s="24">
        <f t="shared" si="12"/>
        <v>1</v>
      </c>
      <c r="BJ48" s="46">
        <v>1</v>
      </c>
      <c r="BK48" s="46">
        <v>0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8">
        <v>0</v>
      </c>
      <c r="BR48" s="48">
        <v>0</v>
      </c>
      <c r="BS48" s="46">
        <v>0</v>
      </c>
      <c r="BT48" s="46">
        <v>0</v>
      </c>
      <c r="BU48" s="48">
        <v>0</v>
      </c>
      <c r="BV48" s="48">
        <v>0</v>
      </c>
      <c r="BW48" s="48">
        <v>0</v>
      </c>
      <c r="BX48" s="48">
        <v>0</v>
      </c>
      <c r="BY48" s="48">
        <v>0</v>
      </c>
      <c r="BZ48" s="48">
        <v>0</v>
      </c>
      <c r="CA48" s="48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1</v>
      </c>
      <c r="CG48" s="46">
        <v>0</v>
      </c>
      <c r="CH48" s="46">
        <v>0</v>
      </c>
      <c r="CI48" s="53">
        <v>0</v>
      </c>
      <c r="CJ48" s="7" t="s">
        <v>54</v>
      </c>
      <c r="CK48" s="16" t="str">
        <f t="shared" si="41"/>
        <v>일치</v>
      </c>
      <c r="CL48" s="16" t="str">
        <f t="shared" si="42"/>
        <v>일치</v>
      </c>
      <c r="CM48" s="16" t="str">
        <f t="shared" si="27"/>
        <v>일치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  <c r="HR48" s="181"/>
      <c r="HS48" s="181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1"/>
      <c r="IH48" s="181"/>
      <c r="II48" s="181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  <c r="IV48" s="181"/>
      <c r="IW48" s="181"/>
      <c r="IX48" s="181"/>
      <c r="IY48" s="181"/>
      <c r="IZ48" s="181"/>
      <c r="JA48" s="181"/>
      <c r="JB48" s="181"/>
      <c r="JC48" s="181"/>
      <c r="JD48" s="181"/>
      <c r="JE48" s="181"/>
      <c r="JF48" s="181"/>
      <c r="JG48" s="181"/>
      <c r="JH48" s="181"/>
      <c r="JI48" s="181"/>
      <c r="JJ48" s="181"/>
      <c r="JK48" s="181"/>
      <c r="JL48" s="181"/>
      <c r="JM48" s="181"/>
    </row>
    <row r="49" spans="1:273" s="47" customFormat="1" ht="20.100000000000001" customHeight="1">
      <c r="A49" s="7">
        <v>43</v>
      </c>
      <c r="B49" s="7" t="s">
        <v>67</v>
      </c>
      <c r="C49" s="7" t="s">
        <v>459</v>
      </c>
      <c r="D49" s="7" t="s">
        <v>60</v>
      </c>
      <c r="E49" s="7" t="s">
        <v>487</v>
      </c>
      <c r="F49" s="7" t="s">
        <v>488</v>
      </c>
      <c r="G49" s="7" t="s">
        <v>489</v>
      </c>
      <c r="H49" s="7" t="s">
        <v>490</v>
      </c>
      <c r="I49" s="7" t="s">
        <v>491</v>
      </c>
      <c r="J49" s="26" t="s">
        <v>492</v>
      </c>
      <c r="K49" s="7" t="s">
        <v>493</v>
      </c>
      <c r="L49" s="7" t="s">
        <v>494</v>
      </c>
      <c r="M49" s="8">
        <v>38575</v>
      </c>
      <c r="N49" s="46"/>
      <c r="O49" s="46"/>
      <c r="P49" s="7" t="s">
        <v>475</v>
      </c>
      <c r="Q49" s="7"/>
      <c r="R49" s="7"/>
      <c r="S49" s="52">
        <v>4</v>
      </c>
      <c r="T49" s="79">
        <f t="shared" si="36"/>
        <v>4</v>
      </c>
      <c r="U49" s="7">
        <v>4</v>
      </c>
      <c r="V49" s="7">
        <v>0</v>
      </c>
      <c r="W49" s="9">
        <v>0</v>
      </c>
      <c r="X49" s="7">
        <v>4</v>
      </c>
      <c r="Y49" s="15" t="str">
        <f t="shared" si="45"/>
        <v>일치</v>
      </c>
      <c r="Z49" s="9">
        <v>4</v>
      </c>
      <c r="AA49" s="7">
        <v>0</v>
      </c>
      <c r="AB49" s="9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2</v>
      </c>
      <c r="AJ49" s="7">
        <v>0</v>
      </c>
      <c r="AK49" s="7">
        <v>0</v>
      </c>
      <c r="AL49" s="7">
        <v>0</v>
      </c>
      <c r="AM49" s="7">
        <v>0</v>
      </c>
      <c r="AN49" s="7">
        <v>2</v>
      </c>
      <c r="AO49" s="7">
        <v>0</v>
      </c>
      <c r="AP49" s="7">
        <v>0</v>
      </c>
      <c r="AQ49" s="7">
        <v>0</v>
      </c>
      <c r="AR49" s="7">
        <v>0</v>
      </c>
      <c r="AS49" s="15" t="str">
        <f t="shared" si="38"/>
        <v>일치</v>
      </c>
      <c r="AT49" s="15" t="str">
        <f t="shared" si="39"/>
        <v>일치</v>
      </c>
      <c r="AU49" s="15" t="str">
        <f t="shared" si="40"/>
        <v>일치</v>
      </c>
      <c r="AV49" s="9">
        <v>0</v>
      </c>
      <c r="AW49" s="7">
        <v>0</v>
      </c>
      <c r="AX49" s="7">
        <v>0</v>
      </c>
      <c r="AY49" s="7">
        <v>0</v>
      </c>
      <c r="AZ49" s="7">
        <v>0</v>
      </c>
      <c r="BA49" s="7">
        <v>3</v>
      </c>
      <c r="BB49" s="7">
        <v>1</v>
      </c>
      <c r="BC49" s="7">
        <v>0</v>
      </c>
      <c r="BD49" s="7">
        <v>0</v>
      </c>
      <c r="BE49" s="7">
        <v>2</v>
      </c>
      <c r="BF49" s="7">
        <v>1</v>
      </c>
      <c r="BG49" s="7">
        <v>1</v>
      </c>
      <c r="BH49" s="7">
        <v>1</v>
      </c>
      <c r="BI49" s="24">
        <f t="shared" si="12"/>
        <v>1</v>
      </c>
      <c r="BJ49" s="7">
        <v>0</v>
      </c>
      <c r="BK49" s="7">
        <v>1</v>
      </c>
      <c r="BL49" s="7">
        <v>1</v>
      </c>
      <c r="BM49" s="7">
        <v>0</v>
      </c>
      <c r="BN49" s="7">
        <v>1</v>
      </c>
      <c r="BO49" s="7">
        <v>0</v>
      </c>
      <c r="BP49" s="7">
        <v>0</v>
      </c>
      <c r="BQ49" s="9">
        <v>0</v>
      </c>
      <c r="BR49" s="9">
        <v>0</v>
      </c>
      <c r="BS49" s="7">
        <v>0</v>
      </c>
      <c r="BT49" s="7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7">
        <v>0</v>
      </c>
      <c r="CC49" s="7">
        <v>0</v>
      </c>
      <c r="CD49" s="7">
        <v>0</v>
      </c>
      <c r="CE49" s="7">
        <v>0</v>
      </c>
      <c r="CF49" s="7">
        <v>1</v>
      </c>
      <c r="CG49" s="7">
        <v>0</v>
      </c>
      <c r="CH49" s="7">
        <v>0</v>
      </c>
      <c r="CI49" s="20">
        <v>0</v>
      </c>
      <c r="CJ49" s="7" t="s">
        <v>54</v>
      </c>
      <c r="CK49" s="16" t="str">
        <f t="shared" si="41"/>
        <v>일치</v>
      </c>
      <c r="CL49" s="16" t="str">
        <f t="shared" si="42"/>
        <v>일치</v>
      </c>
      <c r="CM49" s="16" t="str">
        <f t="shared" si="27"/>
        <v>일치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  <c r="HR49" s="181"/>
      <c r="HS49" s="181"/>
      <c r="HT49" s="181"/>
      <c r="HU49" s="181"/>
      <c r="HV49" s="181"/>
      <c r="HW49" s="181"/>
      <c r="HX49" s="181"/>
      <c r="HY49" s="181"/>
      <c r="HZ49" s="181"/>
      <c r="IA49" s="181"/>
      <c r="IB49" s="181"/>
      <c r="IC49" s="181"/>
      <c r="ID49" s="181"/>
      <c r="IE49" s="181"/>
      <c r="IF49" s="181"/>
      <c r="IG49" s="181"/>
      <c r="IH49" s="181"/>
      <c r="II49" s="181"/>
      <c r="IJ49" s="181"/>
      <c r="IK49" s="181"/>
      <c r="IL49" s="181"/>
      <c r="IM49" s="181"/>
      <c r="IN49" s="181"/>
      <c r="IO49" s="181"/>
      <c r="IP49" s="181"/>
      <c r="IQ49" s="181"/>
      <c r="IR49" s="181"/>
      <c r="IS49" s="181"/>
      <c r="IT49" s="181"/>
      <c r="IU49" s="181"/>
      <c r="IV49" s="181"/>
      <c r="IW49" s="181"/>
      <c r="IX49" s="181"/>
      <c r="IY49" s="181"/>
      <c r="IZ49" s="181"/>
      <c r="JA49" s="181"/>
      <c r="JB49" s="181"/>
      <c r="JC49" s="181"/>
      <c r="JD49" s="181"/>
      <c r="JE49" s="181"/>
      <c r="JF49" s="181"/>
      <c r="JG49" s="181"/>
      <c r="JH49" s="181"/>
      <c r="JI49" s="181"/>
      <c r="JJ49" s="181"/>
      <c r="JK49" s="181"/>
      <c r="JL49" s="181"/>
      <c r="JM49" s="181"/>
    </row>
    <row r="50" spans="1:273" s="47" customFormat="1" ht="20.100000000000001" customHeight="1">
      <c r="A50" s="7">
        <v>44</v>
      </c>
      <c r="B50" s="7" t="s">
        <v>67</v>
      </c>
      <c r="C50" s="46" t="s">
        <v>459</v>
      </c>
      <c r="D50" s="46" t="s">
        <v>60</v>
      </c>
      <c r="E50" s="46" t="s">
        <v>487</v>
      </c>
      <c r="F50" s="46" t="s">
        <v>488</v>
      </c>
      <c r="G50" s="46" t="s">
        <v>489</v>
      </c>
      <c r="H50" s="46" t="s">
        <v>495</v>
      </c>
      <c r="I50" s="46" t="s">
        <v>496</v>
      </c>
      <c r="J50" s="49" t="s">
        <v>497</v>
      </c>
      <c r="K50" s="46" t="s">
        <v>498</v>
      </c>
      <c r="L50" s="46" t="s">
        <v>499</v>
      </c>
      <c r="M50" s="51">
        <v>39297</v>
      </c>
      <c r="N50" s="46"/>
      <c r="O50" s="46"/>
      <c r="P50" s="7" t="s">
        <v>475</v>
      </c>
      <c r="Q50" s="46"/>
      <c r="R50" s="46"/>
      <c r="S50" s="46">
        <v>4</v>
      </c>
      <c r="T50" s="79">
        <f t="shared" si="36"/>
        <v>4</v>
      </c>
      <c r="U50" s="46">
        <v>4</v>
      </c>
      <c r="V50" s="46">
        <v>0</v>
      </c>
      <c r="W50" s="48">
        <v>1</v>
      </c>
      <c r="X50" s="46">
        <v>3</v>
      </c>
      <c r="Y50" s="15" t="str">
        <f t="shared" si="45"/>
        <v>일치</v>
      </c>
      <c r="Z50" s="48">
        <v>0</v>
      </c>
      <c r="AA50" s="46">
        <v>0</v>
      </c>
      <c r="AB50" s="48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2</v>
      </c>
      <c r="AJ50" s="46">
        <v>1</v>
      </c>
      <c r="AK50" s="46">
        <v>1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15" t="str">
        <f t="shared" si="38"/>
        <v>일치</v>
      </c>
      <c r="AT50" s="15" t="str">
        <f t="shared" si="39"/>
        <v>일치</v>
      </c>
      <c r="AU50" s="15" t="str">
        <f t="shared" si="40"/>
        <v>일치</v>
      </c>
      <c r="AV50" s="48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2</v>
      </c>
      <c r="BB50" s="46">
        <v>2</v>
      </c>
      <c r="BC50" s="46">
        <v>0</v>
      </c>
      <c r="BD50" s="46">
        <v>0</v>
      </c>
      <c r="BE50" s="46">
        <v>2</v>
      </c>
      <c r="BF50" s="46">
        <v>2</v>
      </c>
      <c r="BG50" s="46">
        <v>0</v>
      </c>
      <c r="BH50" s="46">
        <v>1</v>
      </c>
      <c r="BI50" s="24">
        <f t="shared" si="12"/>
        <v>1</v>
      </c>
      <c r="BJ50" s="46">
        <v>0</v>
      </c>
      <c r="BK50" s="46">
        <v>1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8">
        <v>0</v>
      </c>
      <c r="BR50" s="48">
        <v>0</v>
      </c>
      <c r="BS50" s="46">
        <v>0</v>
      </c>
      <c r="BT50" s="46">
        <v>0</v>
      </c>
      <c r="BU50" s="48">
        <v>0</v>
      </c>
      <c r="BV50" s="48">
        <v>0</v>
      </c>
      <c r="BW50" s="48">
        <v>0</v>
      </c>
      <c r="BX50" s="48">
        <v>0</v>
      </c>
      <c r="BY50" s="48">
        <v>0</v>
      </c>
      <c r="BZ50" s="48">
        <v>0</v>
      </c>
      <c r="CA50" s="48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1</v>
      </c>
      <c r="CG50" s="46">
        <v>0</v>
      </c>
      <c r="CH50" s="46">
        <v>0</v>
      </c>
      <c r="CI50" s="53">
        <v>0</v>
      </c>
      <c r="CJ50" s="7" t="s">
        <v>54</v>
      </c>
      <c r="CK50" s="16" t="str">
        <f t="shared" si="41"/>
        <v>일치</v>
      </c>
      <c r="CL50" s="16" t="str">
        <f t="shared" si="42"/>
        <v>일치</v>
      </c>
      <c r="CM50" s="16" t="str">
        <f t="shared" si="27"/>
        <v>일치</v>
      </c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  <c r="IV50" s="181"/>
      <c r="IW50" s="181"/>
      <c r="IX50" s="181"/>
      <c r="IY50" s="181"/>
      <c r="IZ50" s="181"/>
      <c r="JA50" s="181"/>
      <c r="JB50" s="181"/>
      <c r="JC50" s="181"/>
      <c r="JD50" s="181"/>
      <c r="JE50" s="181"/>
      <c r="JF50" s="181"/>
      <c r="JG50" s="181"/>
      <c r="JH50" s="181"/>
      <c r="JI50" s="181"/>
      <c r="JJ50" s="181"/>
      <c r="JK50" s="181"/>
      <c r="JL50" s="181"/>
      <c r="JM50" s="181"/>
    </row>
    <row r="51" spans="1:273" s="17" customFormat="1" ht="20.100000000000001" customHeight="1">
      <c r="A51" s="7">
        <v>45</v>
      </c>
      <c r="B51" s="7" t="s">
        <v>67</v>
      </c>
      <c r="C51" s="46" t="s">
        <v>500</v>
      </c>
      <c r="D51" s="46" t="s">
        <v>313</v>
      </c>
      <c r="E51" s="46" t="s">
        <v>314</v>
      </c>
      <c r="F51" s="46"/>
      <c r="G51" s="46" t="s">
        <v>501</v>
      </c>
      <c r="H51" s="46" t="s">
        <v>502</v>
      </c>
      <c r="I51" s="46" t="s">
        <v>501</v>
      </c>
      <c r="J51" s="46" t="s">
        <v>503</v>
      </c>
      <c r="K51" s="46" t="s">
        <v>504</v>
      </c>
      <c r="L51" s="46" t="s">
        <v>505</v>
      </c>
      <c r="M51" s="51">
        <v>40483</v>
      </c>
      <c r="N51" s="7"/>
      <c r="O51" s="7"/>
      <c r="P51" s="7"/>
      <c r="Q51" s="7"/>
      <c r="R51" s="7" t="s">
        <v>475</v>
      </c>
      <c r="S51" s="46">
        <v>4</v>
      </c>
      <c r="T51" s="79">
        <v>4</v>
      </c>
      <c r="U51" s="46">
        <v>4</v>
      </c>
      <c r="V51" s="46">
        <v>0</v>
      </c>
      <c r="W51" s="48">
        <v>0</v>
      </c>
      <c r="X51" s="46">
        <v>4</v>
      </c>
      <c r="Y51" s="54" t="str">
        <f t="shared" ref="Y51:Y62" si="46">IF(T51=SUM(W51:X51),"일치","불일치")</f>
        <v>일치</v>
      </c>
      <c r="Z51" s="48">
        <v>0</v>
      </c>
      <c r="AA51" s="46">
        <v>0</v>
      </c>
      <c r="AB51" s="48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2</v>
      </c>
      <c r="AJ51" s="46">
        <v>0</v>
      </c>
      <c r="AK51" s="46">
        <v>2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54" t="str">
        <f t="shared" si="38"/>
        <v>일치</v>
      </c>
      <c r="AT51" s="54" t="str">
        <f t="shared" si="39"/>
        <v>일치</v>
      </c>
      <c r="AU51" s="54" t="str">
        <f t="shared" si="40"/>
        <v>일치</v>
      </c>
      <c r="AV51" s="48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4</v>
      </c>
      <c r="BB51" s="46">
        <v>0</v>
      </c>
      <c r="BC51" s="46">
        <v>0</v>
      </c>
      <c r="BD51" s="46">
        <v>0</v>
      </c>
      <c r="BE51" s="46">
        <v>2</v>
      </c>
      <c r="BF51" s="46">
        <v>0</v>
      </c>
      <c r="BG51" s="46">
        <v>2</v>
      </c>
      <c r="BH51" s="46">
        <v>1</v>
      </c>
      <c r="BI51" s="24">
        <f t="shared" si="12"/>
        <v>1</v>
      </c>
      <c r="BJ51" s="46">
        <v>0</v>
      </c>
      <c r="BK51" s="46">
        <v>1</v>
      </c>
      <c r="BL51" s="46">
        <v>1</v>
      </c>
      <c r="BM51" s="46">
        <v>0</v>
      </c>
      <c r="BN51" s="46">
        <v>0</v>
      </c>
      <c r="BO51" s="46">
        <v>0</v>
      </c>
      <c r="BP51" s="46">
        <v>0</v>
      </c>
      <c r="BQ51" s="48">
        <v>0</v>
      </c>
      <c r="BR51" s="48">
        <v>1</v>
      </c>
      <c r="BS51" s="46">
        <v>0</v>
      </c>
      <c r="BT51" s="46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1</v>
      </c>
      <c r="CH51" s="46">
        <v>0</v>
      </c>
      <c r="CI51" s="53">
        <v>0</v>
      </c>
      <c r="CJ51" s="7" t="s">
        <v>54</v>
      </c>
      <c r="CK51" s="55" t="str">
        <f>IF(BI51=SUM(BL51:BM51),"일치","불일치")</f>
        <v>일치</v>
      </c>
      <c r="CL51" s="55" t="str">
        <f>IF(BI51=SUM(BN51:CE51),"일치","불일치")</f>
        <v>일치</v>
      </c>
      <c r="CM51" s="55" t="str">
        <f>IF(BI51=SUM(CF51:CI51),"일치","불일치")</f>
        <v>일치</v>
      </c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</row>
    <row r="52" spans="1:273" s="103" customFormat="1" ht="20.100000000000001" customHeight="1">
      <c r="A52" s="7">
        <v>46</v>
      </c>
      <c r="B52" s="7" t="s">
        <v>67</v>
      </c>
      <c r="C52" s="7" t="s">
        <v>500</v>
      </c>
      <c r="D52" s="7" t="s">
        <v>313</v>
      </c>
      <c r="E52" s="7" t="s">
        <v>506</v>
      </c>
      <c r="F52" s="7" t="s">
        <v>488</v>
      </c>
      <c r="G52" s="7" t="s">
        <v>507</v>
      </c>
      <c r="H52" s="7" t="s">
        <v>508</v>
      </c>
      <c r="I52" s="7" t="s">
        <v>507</v>
      </c>
      <c r="J52" s="7" t="s">
        <v>149</v>
      </c>
      <c r="K52" s="7" t="s">
        <v>509</v>
      </c>
      <c r="L52" s="7"/>
      <c r="M52" s="8">
        <v>39752</v>
      </c>
      <c r="N52" s="7"/>
      <c r="O52" s="7"/>
      <c r="P52" s="7" t="s">
        <v>475</v>
      </c>
      <c r="Q52" s="7"/>
      <c r="R52" s="7"/>
      <c r="S52" s="7">
        <v>4</v>
      </c>
      <c r="T52" s="79">
        <f t="shared" ref="T52:T53" si="47">U52+V52</f>
        <v>4</v>
      </c>
      <c r="U52" s="7">
        <v>4</v>
      </c>
      <c r="V52" s="7">
        <v>0</v>
      </c>
      <c r="W52" s="9">
        <v>1</v>
      </c>
      <c r="X52" s="7">
        <v>3</v>
      </c>
      <c r="Y52" s="14" t="str">
        <f t="shared" si="46"/>
        <v>일치</v>
      </c>
      <c r="Z52" s="9">
        <v>0</v>
      </c>
      <c r="AA52" s="7">
        <v>0</v>
      </c>
      <c r="AB52" s="9">
        <v>0</v>
      </c>
      <c r="AC52" s="7">
        <v>0</v>
      </c>
      <c r="AD52" s="7">
        <v>0</v>
      </c>
      <c r="AE52" s="7">
        <v>0</v>
      </c>
      <c r="AF52" s="7">
        <v>0</v>
      </c>
      <c r="AG52" s="46">
        <v>0</v>
      </c>
      <c r="AH52" s="46">
        <v>0</v>
      </c>
      <c r="AI52" s="7">
        <v>1</v>
      </c>
      <c r="AJ52" s="7">
        <v>0</v>
      </c>
      <c r="AK52" s="7">
        <v>2</v>
      </c>
      <c r="AL52" s="7">
        <v>0</v>
      </c>
      <c r="AM52" s="7">
        <v>1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14" t="str">
        <f t="shared" si="38"/>
        <v>일치</v>
      </c>
      <c r="AT52" s="14" t="str">
        <f t="shared" si="39"/>
        <v>일치</v>
      </c>
      <c r="AU52" s="14" t="str">
        <f t="shared" si="40"/>
        <v>일치</v>
      </c>
      <c r="AV52" s="48">
        <v>0</v>
      </c>
      <c r="AW52" s="46">
        <v>0</v>
      </c>
      <c r="AX52" s="46">
        <v>0</v>
      </c>
      <c r="AY52" s="46">
        <v>0</v>
      </c>
      <c r="AZ52" s="46">
        <v>0</v>
      </c>
      <c r="BA52" s="7">
        <v>4</v>
      </c>
      <c r="BB52" s="46">
        <v>0</v>
      </c>
      <c r="BC52" s="46">
        <v>0</v>
      </c>
      <c r="BD52" s="46">
        <v>0</v>
      </c>
      <c r="BE52" s="7">
        <v>1</v>
      </c>
      <c r="BF52" s="7">
        <v>2</v>
      </c>
      <c r="BG52" s="7">
        <v>1</v>
      </c>
      <c r="BH52" s="7">
        <v>1</v>
      </c>
      <c r="BI52" s="24">
        <f t="shared" si="12"/>
        <v>1</v>
      </c>
      <c r="BJ52" s="7">
        <v>1</v>
      </c>
      <c r="BK52" s="7">
        <v>0</v>
      </c>
      <c r="BL52" s="7">
        <v>1</v>
      </c>
      <c r="BM52" s="46">
        <v>0</v>
      </c>
      <c r="BN52" s="46">
        <v>0</v>
      </c>
      <c r="BO52" s="46">
        <v>0</v>
      </c>
      <c r="BP52" s="46">
        <v>0</v>
      </c>
      <c r="BQ52" s="48">
        <v>0</v>
      </c>
      <c r="BR52" s="9">
        <v>1</v>
      </c>
      <c r="BS52" s="46">
        <v>0</v>
      </c>
      <c r="BT52" s="46">
        <v>0</v>
      </c>
      <c r="BU52" s="48">
        <v>0</v>
      </c>
      <c r="BV52" s="48">
        <v>0</v>
      </c>
      <c r="BW52" s="48">
        <v>0</v>
      </c>
      <c r="BX52" s="48">
        <v>0</v>
      </c>
      <c r="BY52" s="48">
        <v>0</v>
      </c>
      <c r="BZ52" s="48">
        <v>0</v>
      </c>
      <c r="CA52" s="48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7">
        <v>1</v>
      </c>
      <c r="CH52" s="46">
        <v>0</v>
      </c>
      <c r="CI52" s="53">
        <v>0</v>
      </c>
      <c r="CJ52" s="7" t="s">
        <v>54</v>
      </c>
      <c r="CK52" s="13" t="str">
        <f t="shared" ref="CK52:CK79" si="48">IF(BI52=SUM(BL52:BM52),"일치","불일치")</f>
        <v>일치</v>
      </c>
      <c r="CL52" s="13" t="str">
        <f t="shared" ref="CL52:CL79" si="49">IF(BI52=SUM(BN52:CE52),"일치","불일치")</f>
        <v>일치</v>
      </c>
      <c r="CM52" s="13" t="str">
        <f t="shared" ref="CM52:CM79" si="50">IF(BI52=SUM(CF52:CI52),"일치","불일치")</f>
        <v>일치</v>
      </c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  <c r="IW52" s="178"/>
      <c r="IX52" s="178"/>
      <c r="IY52" s="178"/>
      <c r="IZ52" s="178"/>
      <c r="JA52" s="178"/>
      <c r="JB52" s="178"/>
      <c r="JC52" s="178"/>
      <c r="JD52" s="178"/>
      <c r="JE52" s="178"/>
      <c r="JF52" s="178"/>
      <c r="JG52" s="178"/>
      <c r="JH52" s="178"/>
      <c r="JI52" s="178"/>
      <c r="JJ52" s="178"/>
      <c r="JK52" s="178"/>
      <c r="JL52" s="178"/>
      <c r="JM52" s="178"/>
    </row>
    <row r="53" spans="1:273" s="103" customFormat="1" ht="20.100000000000001" customHeight="1">
      <c r="A53" s="7">
        <v>47</v>
      </c>
      <c r="B53" s="7" t="s">
        <v>67</v>
      </c>
      <c r="C53" s="7" t="s">
        <v>500</v>
      </c>
      <c r="D53" s="7" t="s">
        <v>60</v>
      </c>
      <c r="E53" s="7" t="s">
        <v>506</v>
      </c>
      <c r="F53" s="7" t="s">
        <v>488</v>
      </c>
      <c r="G53" s="7" t="s">
        <v>507</v>
      </c>
      <c r="H53" s="7" t="s">
        <v>510</v>
      </c>
      <c r="I53" s="7" t="s">
        <v>507</v>
      </c>
      <c r="J53" s="7" t="s">
        <v>511</v>
      </c>
      <c r="K53" s="7" t="s">
        <v>512</v>
      </c>
      <c r="L53" s="7" t="s">
        <v>513</v>
      </c>
      <c r="M53" s="8">
        <v>37524</v>
      </c>
      <c r="N53" s="7"/>
      <c r="O53" s="7"/>
      <c r="P53" s="7" t="s">
        <v>475</v>
      </c>
      <c r="Q53" s="7"/>
      <c r="R53" s="7"/>
      <c r="S53" s="7">
        <v>4</v>
      </c>
      <c r="T53" s="79">
        <f t="shared" si="47"/>
        <v>4</v>
      </c>
      <c r="U53" s="7">
        <v>4</v>
      </c>
      <c r="V53" s="7">
        <v>0</v>
      </c>
      <c r="W53" s="9">
        <v>0</v>
      </c>
      <c r="X53" s="7">
        <v>4</v>
      </c>
      <c r="Y53" s="14" t="str">
        <f t="shared" si="46"/>
        <v>일치</v>
      </c>
      <c r="Z53" s="9">
        <v>0</v>
      </c>
      <c r="AA53" s="7">
        <v>0</v>
      </c>
      <c r="AB53" s="9">
        <v>0</v>
      </c>
      <c r="AC53" s="7">
        <v>0</v>
      </c>
      <c r="AD53" s="7">
        <v>0</v>
      </c>
      <c r="AE53" s="7">
        <v>0</v>
      </c>
      <c r="AF53" s="7">
        <v>0</v>
      </c>
      <c r="AG53" s="46">
        <v>0</v>
      </c>
      <c r="AH53" s="46">
        <v>0</v>
      </c>
      <c r="AI53" s="46">
        <v>0</v>
      </c>
      <c r="AJ53" s="7">
        <v>0</v>
      </c>
      <c r="AK53" s="7">
        <v>2</v>
      </c>
      <c r="AL53" s="7">
        <v>1</v>
      </c>
      <c r="AM53" s="7">
        <v>0</v>
      </c>
      <c r="AN53" s="7">
        <v>1</v>
      </c>
      <c r="AO53" s="7">
        <v>0</v>
      </c>
      <c r="AP53" s="7">
        <v>0</v>
      </c>
      <c r="AQ53" s="7">
        <v>0</v>
      </c>
      <c r="AR53" s="7">
        <v>0</v>
      </c>
      <c r="AS53" s="14" t="str">
        <f t="shared" si="38"/>
        <v>일치</v>
      </c>
      <c r="AT53" s="14" t="str">
        <f t="shared" si="39"/>
        <v>일치</v>
      </c>
      <c r="AU53" s="14" t="str">
        <f t="shared" si="40"/>
        <v>일치</v>
      </c>
      <c r="AV53" s="48">
        <v>0</v>
      </c>
      <c r="AW53" s="46">
        <v>0</v>
      </c>
      <c r="AX53" s="46">
        <v>0</v>
      </c>
      <c r="AY53" s="46">
        <v>0</v>
      </c>
      <c r="AZ53" s="46">
        <v>0</v>
      </c>
      <c r="BA53" s="7">
        <v>4</v>
      </c>
      <c r="BB53" s="46">
        <v>0</v>
      </c>
      <c r="BC53" s="46">
        <v>0</v>
      </c>
      <c r="BD53" s="46">
        <v>0</v>
      </c>
      <c r="BE53" s="7">
        <v>0</v>
      </c>
      <c r="BF53" s="7">
        <v>3</v>
      </c>
      <c r="BG53" s="7">
        <v>1</v>
      </c>
      <c r="BH53" s="7">
        <v>1</v>
      </c>
      <c r="BI53" s="24">
        <f t="shared" si="12"/>
        <v>1</v>
      </c>
      <c r="BJ53" s="7">
        <v>0</v>
      </c>
      <c r="BK53" s="7">
        <v>1</v>
      </c>
      <c r="BL53" s="7">
        <v>1</v>
      </c>
      <c r="BM53" s="46">
        <v>0</v>
      </c>
      <c r="BN53" s="46">
        <v>0</v>
      </c>
      <c r="BO53" s="46">
        <v>0</v>
      </c>
      <c r="BP53" s="46">
        <v>0</v>
      </c>
      <c r="BQ53" s="48">
        <v>0</v>
      </c>
      <c r="BR53" s="9">
        <v>1</v>
      </c>
      <c r="BS53" s="46">
        <v>0</v>
      </c>
      <c r="BT53" s="46">
        <v>0</v>
      </c>
      <c r="BU53" s="48">
        <v>0</v>
      </c>
      <c r="BV53" s="48">
        <v>0</v>
      </c>
      <c r="BW53" s="48">
        <v>0</v>
      </c>
      <c r="BX53" s="48">
        <v>0</v>
      </c>
      <c r="BY53" s="48">
        <v>0</v>
      </c>
      <c r="BZ53" s="48">
        <v>0</v>
      </c>
      <c r="CA53" s="48">
        <v>0</v>
      </c>
      <c r="CB53" s="46">
        <v>0</v>
      </c>
      <c r="CC53" s="46">
        <v>0</v>
      </c>
      <c r="CD53" s="46">
        <v>0</v>
      </c>
      <c r="CE53" s="46">
        <v>0</v>
      </c>
      <c r="CF53" s="7">
        <v>1</v>
      </c>
      <c r="CG53" s="7">
        <v>0</v>
      </c>
      <c r="CH53" s="46">
        <v>0</v>
      </c>
      <c r="CI53" s="53">
        <v>0</v>
      </c>
      <c r="CJ53" s="7" t="s">
        <v>54</v>
      </c>
      <c r="CK53" s="13" t="str">
        <f t="shared" si="48"/>
        <v>일치</v>
      </c>
      <c r="CL53" s="13" t="str">
        <f t="shared" si="49"/>
        <v>일치</v>
      </c>
      <c r="CM53" s="13" t="str">
        <f t="shared" si="50"/>
        <v>일치</v>
      </c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  <c r="IR53" s="178"/>
      <c r="IS53" s="178"/>
      <c r="IT53" s="178"/>
      <c r="IU53" s="178"/>
      <c r="IV53" s="178"/>
      <c r="IW53" s="178"/>
      <c r="IX53" s="178"/>
      <c r="IY53" s="178"/>
      <c r="IZ53" s="178"/>
      <c r="JA53" s="178"/>
      <c r="JB53" s="178"/>
      <c r="JC53" s="178"/>
      <c r="JD53" s="178"/>
      <c r="JE53" s="178"/>
      <c r="JF53" s="178"/>
      <c r="JG53" s="178"/>
      <c r="JH53" s="178"/>
      <c r="JI53" s="178"/>
      <c r="JJ53" s="178"/>
      <c r="JK53" s="178"/>
      <c r="JL53" s="178"/>
      <c r="JM53" s="178"/>
    </row>
    <row r="54" spans="1:273" s="103" customFormat="1" ht="20.100000000000001" customHeight="1">
      <c r="A54" s="7">
        <v>48</v>
      </c>
      <c r="B54" s="7" t="s">
        <v>67</v>
      </c>
      <c r="C54" s="7" t="s">
        <v>500</v>
      </c>
      <c r="D54" s="7" t="s">
        <v>313</v>
      </c>
      <c r="E54" s="7" t="s">
        <v>514</v>
      </c>
      <c r="F54" s="7" t="s">
        <v>468</v>
      </c>
      <c r="G54" s="7" t="s">
        <v>515</v>
      </c>
      <c r="H54" s="7" t="s">
        <v>516</v>
      </c>
      <c r="I54" s="7" t="s">
        <v>517</v>
      </c>
      <c r="J54" s="7" t="s">
        <v>518</v>
      </c>
      <c r="K54" s="7" t="s">
        <v>519</v>
      </c>
      <c r="L54" s="7" t="s">
        <v>519</v>
      </c>
      <c r="M54" s="8">
        <v>42943</v>
      </c>
      <c r="N54" s="7"/>
      <c r="O54" s="7"/>
      <c r="P54" s="7"/>
      <c r="Q54" s="7" t="s">
        <v>475</v>
      </c>
      <c r="R54" s="7"/>
      <c r="S54" s="7">
        <v>4</v>
      </c>
      <c r="T54" s="79">
        <v>4</v>
      </c>
      <c r="U54" s="7">
        <v>4</v>
      </c>
      <c r="V54" s="7">
        <v>0</v>
      </c>
      <c r="W54" s="9">
        <v>1</v>
      </c>
      <c r="X54" s="7">
        <v>3</v>
      </c>
      <c r="Y54" s="14" t="str">
        <f t="shared" si="46"/>
        <v>일치</v>
      </c>
      <c r="Z54" s="9">
        <v>4</v>
      </c>
      <c r="AA54" s="7">
        <v>0</v>
      </c>
      <c r="AB54" s="9">
        <v>0</v>
      </c>
      <c r="AC54" s="7">
        <v>0</v>
      </c>
      <c r="AD54" s="7">
        <v>0</v>
      </c>
      <c r="AE54" s="7">
        <v>0</v>
      </c>
      <c r="AF54" s="7">
        <v>0</v>
      </c>
      <c r="AG54" s="46">
        <v>0</v>
      </c>
      <c r="AH54" s="46">
        <v>0</v>
      </c>
      <c r="AI54" s="46">
        <v>0</v>
      </c>
      <c r="AJ54" s="7">
        <v>0</v>
      </c>
      <c r="AK54" s="7">
        <v>4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14" t="str">
        <f t="shared" si="38"/>
        <v>일치</v>
      </c>
      <c r="AT54" s="14" t="str">
        <f t="shared" si="39"/>
        <v>일치</v>
      </c>
      <c r="AU54" s="14" t="str">
        <f t="shared" si="40"/>
        <v>일치</v>
      </c>
      <c r="AV54" s="48">
        <v>0</v>
      </c>
      <c r="AW54" s="46">
        <v>0</v>
      </c>
      <c r="AX54" s="46">
        <v>0</v>
      </c>
      <c r="AY54" s="46">
        <v>0</v>
      </c>
      <c r="AZ54" s="46">
        <v>0</v>
      </c>
      <c r="BA54" s="7">
        <v>4</v>
      </c>
      <c r="BB54" s="46">
        <v>0</v>
      </c>
      <c r="BC54" s="46">
        <v>0</v>
      </c>
      <c r="BD54" s="46">
        <v>0</v>
      </c>
      <c r="BE54" s="7">
        <v>2</v>
      </c>
      <c r="BF54" s="7">
        <v>2</v>
      </c>
      <c r="BG54" s="7">
        <v>0</v>
      </c>
      <c r="BH54" s="7">
        <v>1</v>
      </c>
      <c r="BI54" s="24">
        <f t="shared" si="12"/>
        <v>1</v>
      </c>
      <c r="BJ54" s="7">
        <v>0</v>
      </c>
      <c r="BK54" s="7">
        <v>1</v>
      </c>
      <c r="BL54" s="7">
        <v>1</v>
      </c>
      <c r="BM54" s="46">
        <v>0</v>
      </c>
      <c r="BN54" s="46">
        <v>0</v>
      </c>
      <c r="BO54" s="46">
        <v>0</v>
      </c>
      <c r="BP54" s="46">
        <v>0</v>
      </c>
      <c r="BQ54" s="48">
        <v>0</v>
      </c>
      <c r="BR54" s="9">
        <v>1</v>
      </c>
      <c r="BS54" s="46">
        <v>0</v>
      </c>
      <c r="BT54" s="46">
        <v>0</v>
      </c>
      <c r="BU54" s="48">
        <v>0</v>
      </c>
      <c r="BV54" s="48">
        <v>0</v>
      </c>
      <c r="BW54" s="48">
        <v>0</v>
      </c>
      <c r="BX54" s="48">
        <v>0</v>
      </c>
      <c r="BY54" s="48">
        <v>0</v>
      </c>
      <c r="BZ54" s="48">
        <v>0</v>
      </c>
      <c r="CA54" s="48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7">
        <v>1</v>
      </c>
      <c r="CH54" s="46">
        <v>0</v>
      </c>
      <c r="CI54" s="53">
        <v>0</v>
      </c>
      <c r="CJ54" s="7" t="s">
        <v>54</v>
      </c>
      <c r="CK54" s="13" t="str">
        <f t="shared" si="48"/>
        <v>일치</v>
      </c>
      <c r="CL54" s="13" t="str">
        <f t="shared" si="49"/>
        <v>일치</v>
      </c>
      <c r="CM54" s="13" t="str">
        <f t="shared" si="50"/>
        <v>일치</v>
      </c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  <c r="IT54" s="178"/>
      <c r="IU54" s="178"/>
      <c r="IV54" s="178"/>
      <c r="IW54" s="178"/>
      <c r="IX54" s="178"/>
      <c r="IY54" s="178"/>
      <c r="IZ54" s="178"/>
      <c r="JA54" s="178"/>
      <c r="JB54" s="178"/>
      <c r="JC54" s="178"/>
      <c r="JD54" s="178"/>
      <c r="JE54" s="178"/>
      <c r="JF54" s="178"/>
      <c r="JG54" s="178"/>
      <c r="JH54" s="178"/>
      <c r="JI54" s="178"/>
      <c r="JJ54" s="178"/>
      <c r="JK54" s="178"/>
      <c r="JL54" s="178"/>
      <c r="JM54" s="178"/>
    </row>
    <row r="55" spans="1:273" s="103" customFormat="1" ht="20.100000000000001" customHeight="1">
      <c r="A55" s="7">
        <v>49</v>
      </c>
      <c r="B55" s="7" t="s">
        <v>67</v>
      </c>
      <c r="C55" s="7" t="s">
        <v>500</v>
      </c>
      <c r="D55" s="7" t="s">
        <v>60</v>
      </c>
      <c r="E55" s="7" t="s">
        <v>314</v>
      </c>
      <c r="F55" s="7"/>
      <c r="G55" s="7" t="s">
        <v>520</v>
      </c>
      <c r="H55" s="7" t="s">
        <v>521</v>
      </c>
      <c r="I55" s="7" t="s">
        <v>520</v>
      </c>
      <c r="J55" s="7" t="s">
        <v>522</v>
      </c>
      <c r="K55" s="7" t="s">
        <v>523</v>
      </c>
      <c r="L55" s="7" t="s">
        <v>524</v>
      </c>
      <c r="M55" s="8">
        <v>38541</v>
      </c>
      <c r="N55" s="7"/>
      <c r="O55" s="7"/>
      <c r="P55" s="7"/>
      <c r="Q55" s="7"/>
      <c r="R55" s="7" t="s">
        <v>475</v>
      </c>
      <c r="S55" s="7">
        <v>4</v>
      </c>
      <c r="T55" s="79">
        <f t="shared" ref="T55:T61" si="51">U55+V55</f>
        <v>4</v>
      </c>
      <c r="U55" s="7">
        <v>4</v>
      </c>
      <c r="V55" s="7">
        <v>0</v>
      </c>
      <c r="W55" s="9">
        <v>2</v>
      </c>
      <c r="X55" s="7">
        <v>2</v>
      </c>
      <c r="Y55" s="14" t="str">
        <f t="shared" si="46"/>
        <v>일치</v>
      </c>
      <c r="Z55" s="9">
        <v>0</v>
      </c>
      <c r="AA55" s="7">
        <v>0</v>
      </c>
      <c r="AB55" s="9">
        <v>0</v>
      </c>
      <c r="AC55" s="7">
        <v>0</v>
      </c>
      <c r="AD55" s="7">
        <v>0</v>
      </c>
      <c r="AE55" s="7">
        <v>0</v>
      </c>
      <c r="AF55" s="7">
        <v>0</v>
      </c>
      <c r="AG55" s="46">
        <v>0</v>
      </c>
      <c r="AH55" s="46">
        <v>0</v>
      </c>
      <c r="AI55" s="46">
        <v>0</v>
      </c>
      <c r="AJ55" s="7">
        <v>0</v>
      </c>
      <c r="AK55" s="7">
        <v>0</v>
      </c>
      <c r="AL55" s="7">
        <v>2</v>
      </c>
      <c r="AM55" s="7">
        <v>0</v>
      </c>
      <c r="AN55" s="7">
        <v>2</v>
      </c>
      <c r="AO55" s="7">
        <v>0</v>
      </c>
      <c r="AP55" s="7">
        <v>0</v>
      </c>
      <c r="AQ55" s="7">
        <v>0</v>
      </c>
      <c r="AR55" s="7">
        <v>0</v>
      </c>
      <c r="AS55" s="14" t="str">
        <f t="shared" si="38"/>
        <v>일치</v>
      </c>
      <c r="AT55" s="14" t="str">
        <f t="shared" si="39"/>
        <v>일치</v>
      </c>
      <c r="AU55" s="14" t="str">
        <f t="shared" si="40"/>
        <v>일치</v>
      </c>
      <c r="AV55" s="48">
        <v>0</v>
      </c>
      <c r="AW55" s="46">
        <v>0</v>
      </c>
      <c r="AX55" s="46">
        <v>0</v>
      </c>
      <c r="AY55" s="46">
        <v>0</v>
      </c>
      <c r="AZ55" s="46">
        <v>0</v>
      </c>
      <c r="BA55" s="7">
        <v>4</v>
      </c>
      <c r="BB55" s="46">
        <v>0</v>
      </c>
      <c r="BC55" s="46">
        <v>0</v>
      </c>
      <c r="BD55" s="46">
        <v>0</v>
      </c>
      <c r="BE55" s="7">
        <v>3</v>
      </c>
      <c r="BF55" s="7">
        <v>1</v>
      </c>
      <c r="BG55" s="7">
        <v>0</v>
      </c>
      <c r="BH55" s="52">
        <v>1</v>
      </c>
      <c r="BI55" s="24">
        <f t="shared" si="12"/>
        <v>1</v>
      </c>
      <c r="BJ55" s="7">
        <v>0</v>
      </c>
      <c r="BK55" s="7">
        <v>1</v>
      </c>
      <c r="BL55" s="7">
        <v>1</v>
      </c>
      <c r="BM55" s="46">
        <v>0</v>
      </c>
      <c r="BN55" s="46">
        <v>0</v>
      </c>
      <c r="BO55" s="46">
        <v>0</v>
      </c>
      <c r="BP55" s="46">
        <v>0</v>
      </c>
      <c r="BQ55" s="48">
        <v>0</v>
      </c>
      <c r="BR55" s="9">
        <v>1</v>
      </c>
      <c r="BS55" s="46">
        <v>0</v>
      </c>
      <c r="BT55" s="46">
        <v>0</v>
      </c>
      <c r="BU55" s="48">
        <v>0</v>
      </c>
      <c r="BV55" s="48">
        <v>0</v>
      </c>
      <c r="BW55" s="48">
        <v>0</v>
      </c>
      <c r="BX55" s="48">
        <v>0</v>
      </c>
      <c r="BY55" s="48">
        <v>0</v>
      </c>
      <c r="BZ55" s="48">
        <v>0</v>
      </c>
      <c r="CA55" s="48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7">
        <v>1</v>
      </c>
      <c r="CH55" s="46">
        <v>0</v>
      </c>
      <c r="CI55" s="53">
        <v>0</v>
      </c>
      <c r="CJ55" s="7" t="s">
        <v>54</v>
      </c>
      <c r="CK55" s="13" t="str">
        <f t="shared" si="48"/>
        <v>일치</v>
      </c>
      <c r="CL55" s="13" t="str">
        <f t="shared" si="49"/>
        <v>일치</v>
      </c>
      <c r="CM55" s="13" t="str">
        <f t="shared" si="50"/>
        <v>일치</v>
      </c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  <c r="IR55" s="178"/>
      <c r="IS55" s="178"/>
      <c r="IT55" s="178"/>
      <c r="IU55" s="178"/>
      <c r="IV55" s="178"/>
      <c r="IW55" s="178"/>
      <c r="IX55" s="178"/>
      <c r="IY55" s="178"/>
      <c r="IZ55" s="178"/>
      <c r="JA55" s="178"/>
      <c r="JB55" s="178"/>
      <c r="JC55" s="178"/>
      <c r="JD55" s="178"/>
      <c r="JE55" s="178"/>
      <c r="JF55" s="178"/>
      <c r="JG55" s="178"/>
      <c r="JH55" s="178"/>
      <c r="JI55" s="178"/>
      <c r="JJ55" s="178"/>
      <c r="JK55" s="178"/>
      <c r="JL55" s="178"/>
      <c r="JM55" s="178"/>
    </row>
    <row r="56" spans="1:273" s="103" customFormat="1" ht="20.100000000000001" customHeight="1">
      <c r="A56" s="7">
        <v>50</v>
      </c>
      <c r="B56" s="7" t="s">
        <v>67</v>
      </c>
      <c r="C56" s="56" t="s">
        <v>150</v>
      </c>
      <c r="D56" s="56" t="s">
        <v>60</v>
      </c>
      <c r="E56" s="56" t="s">
        <v>140</v>
      </c>
      <c r="F56" s="56"/>
      <c r="G56" s="56" t="s">
        <v>151</v>
      </c>
      <c r="H56" s="56" t="s">
        <v>152</v>
      </c>
      <c r="I56" s="56" t="s">
        <v>151</v>
      </c>
      <c r="J56" s="56" t="s">
        <v>153</v>
      </c>
      <c r="K56" s="56" t="s">
        <v>154</v>
      </c>
      <c r="L56" s="56" t="s">
        <v>155</v>
      </c>
      <c r="M56" s="57">
        <v>39203</v>
      </c>
      <c r="N56" s="7"/>
      <c r="O56" s="7"/>
      <c r="P56" s="7"/>
      <c r="Q56" s="7"/>
      <c r="R56" s="7" t="s">
        <v>525</v>
      </c>
      <c r="S56" s="56">
        <v>4</v>
      </c>
      <c r="T56" s="125">
        <f t="shared" si="51"/>
        <v>4</v>
      </c>
      <c r="U56" s="56">
        <v>4</v>
      </c>
      <c r="V56" s="56">
        <v>0</v>
      </c>
      <c r="W56" s="58">
        <v>3</v>
      </c>
      <c r="X56" s="56">
        <v>1</v>
      </c>
      <c r="Y56" s="59" t="str">
        <f t="shared" si="46"/>
        <v>일치</v>
      </c>
      <c r="Z56" s="58">
        <v>1</v>
      </c>
      <c r="AA56" s="7">
        <v>0</v>
      </c>
      <c r="AB56" s="9">
        <v>0</v>
      </c>
      <c r="AC56" s="7">
        <v>0</v>
      </c>
      <c r="AD56" s="7">
        <v>0</v>
      </c>
      <c r="AE56" s="7">
        <v>0</v>
      </c>
      <c r="AF56" s="7">
        <v>0</v>
      </c>
      <c r="AG56" s="46">
        <v>0</v>
      </c>
      <c r="AH56" s="46">
        <v>0</v>
      </c>
      <c r="AI56" s="46">
        <v>0</v>
      </c>
      <c r="AJ56" s="56">
        <v>1</v>
      </c>
      <c r="AK56" s="56">
        <v>0</v>
      </c>
      <c r="AL56" s="56">
        <v>3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9" t="str">
        <f t="shared" si="38"/>
        <v>일치</v>
      </c>
      <c r="AT56" s="59" t="str">
        <f t="shared" si="39"/>
        <v>일치</v>
      </c>
      <c r="AU56" s="59" t="str">
        <f t="shared" si="40"/>
        <v>일치</v>
      </c>
      <c r="AV56" s="48">
        <v>0</v>
      </c>
      <c r="AW56" s="46">
        <v>0</v>
      </c>
      <c r="AX56" s="46">
        <v>0</v>
      </c>
      <c r="AY56" s="46">
        <v>0</v>
      </c>
      <c r="AZ56" s="46">
        <v>0</v>
      </c>
      <c r="BA56" s="56">
        <v>4</v>
      </c>
      <c r="BB56" s="46">
        <v>0</v>
      </c>
      <c r="BC56" s="46">
        <v>0</v>
      </c>
      <c r="BD56" s="46">
        <v>0</v>
      </c>
      <c r="BE56" s="56">
        <v>0</v>
      </c>
      <c r="BF56" s="56">
        <v>3</v>
      </c>
      <c r="BG56" s="56">
        <v>1</v>
      </c>
      <c r="BH56" s="56">
        <v>1</v>
      </c>
      <c r="BI56" s="24">
        <f t="shared" si="12"/>
        <v>1</v>
      </c>
      <c r="BJ56" s="56">
        <v>0</v>
      </c>
      <c r="BK56" s="56">
        <v>1</v>
      </c>
      <c r="BL56" s="56">
        <v>1</v>
      </c>
      <c r="BM56" s="46">
        <v>0</v>
      </c>
      <c r="BN56" s="46">
        <v>0</v>
      </c>
      <c r="BO56" s="46">
        <v>0</v>
      </c>
      <c r="BP56" s="46">
        <v>0</v>
      </c>
      <c r="BQ56" s="48">
        <v>0</v>
      </c>
      <c r="BR56" s="58">
        <v>1</v>
      </c>
      <c r="BS56" s="46">
        <v>0</v>
      </c>
      <c r="BT56" s="46">
        <v>0</v>
      </c>
      <c r="BU56" s="48">
        <v>0</v>
      </c>
      <c r="BV56" s="48">
        <v>0</v>
      </c>
      <c r="BW56" s="48">
        <v>0</v>
      </c>
      <c r="BX56" s="48">
        <v>0</v>
      </c>
      <c r="BY56" s="48">
        <v>0</v>
      </c>
      <c r="BZ56" s="48">
        <v>0</v>
      </c>
      <c r="CA56" s="48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56">
        <v>1</v>
      </c>
      <c r="CH56" s="46">
        <v>0</v>
      </c>
      <c r="CI56" s="53">
        <v>0</v>
      </c>
      <c r="CJ56" s="7" t="s">
        <v>54</v>
      </c>
      <c r="CK56" s="60" t="str">
        <f t="shared" si="48"/>
        <v>일치</v>
      </c>
      <c r="CL56" s="60" t="str">
        <f t="shared" si="49"/>
        <v>일치</v>
      </c>
      <c r="CM56" s="60" t="str">
        <f t="shared" si="50"/>
        <v>일치</v>
      </c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  <c r="IW56" s="178"/>
      <c r="IX56" s="178"/>
      <c r="IY56" s="178"/>
      <c r="IZ56" s="178"/>
      <c r="JA56" s="178"/>
      <c r="JB56" s="178"/>
      <c r="JC56" s="178"/>
      <c r="JD56" s="178"/>
      <c r="JE56" s="178"/>
      <c r="JF56" s="178"/>
      <c r="JG56" s="178"/>
      <c r="JH56" s="178"/>
      <c r="JI56" s="178"/>
      <c r="JJ56" s="178"/>
      <c r="JK56" s="178"/>
      <c r="JL56" s="178"/>
      <c r="JM56" s="178"/>
    </row>
    <row r="57" spans="1:273" s="103" customFormat="1" ht="20.100000000000001" customHeight="1">
      <c r="A57" s="7">
        <v>51</v>
      </c>
      <c r="B57" s="7" t="s">
        <v>67</v>
      </c>
      <c r="C57" s="66" t="s">
        <v>526</v>
      </c>
      <c r="D57" s="66" t="s">
        <v>60</v>
      </c>
      <c r="E57" s="66" t="s">
        <v>527</v>
      </c>
      <c r="F57" s="66"/>
      <c r="G57" s="66" t="s">
        <v>528</v>
      </c>
      <c r="H57" s="66" t="s">
        <v>529</v>
      </c>
      <c r="I57" s="66" t="s">
        <v>528</v>
      </c>
      <c r="J57" s="66" t="s">
        <v>530</v>
      </c>
      <c r="K57" s="66" t="s">
        <v>531</v>
      </c>
      <c r="L57" s="66" t="s">
        <v>531</v>
      </c>
      <c r="M57" s="67">
        <v>38176</v>
      </c>
      <c r="N57" s="66"/>
      <c r="O57" s="66"/>
      <c r="P57" s="66"/>
      <c r="Q57" s="66"/>
      <c r="R57" s="66" t="s">
        <v>525</v>
      </c>
      <c r="S57" s="66">
        <v>4</v>
      </c>
      <c r="T57" s="126">
        <f t="shared" si="51"/>
        <v>3</v>
      </c>
      <c r="U57" s="66">
        <v>3</v>
      </c>
      <c r="V57" s="66">
        <v>0</v>
      </c>
      <c r="W57" s="68">
        <v>1</v>
      </c>
      <c r="X57" s="66">
        <v>2</v>
      </c>
      <c r="Y57" s="69" t="str">
        <f t="shared" si="46"/>
        <v>일치</v>
      </c>
      <c r="Z57" s="68">
        <v>0</v>
      </c>
      <c r="AA57" s="7">
        <v>0</v>
      </c>
      <c r="AB57" s="9">
        <v>0</v>
      </c>
      <c r="AC57" s="7">
        <v>0</v>
      </c>
      <c r="AD57" s="7">
        <v>0</v>
      </c>
      <c r="AE57" s="7">
        <v>0</v>
      </c>
      <c r="AF57" s="7">
        <v>0</v>
      </c>
      <c r="AG57" s="46">
        <v>0</v>
      </c>
      <c r="AH57" s="46">
        <v>0</v>
      </c>
      <c r="AI57" s="46">
        <v>0</v>
      </c>
      <c r="AJ57" s="66">
        <v>1</v>
      </c>
      <c r="AK57" s="66">
        <v>0</v>
      </c>
      <c r="AL57" s="66">
        <v>2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9" t="str">
        <f t="shared" si="38"/>
        <v>일치</v>
      </c>
      <c r="AT57" s="69" t="str">
        <f t="shared" si="39"/>
        <v>일치</v>
      </c>
      <c r="AU57" s="69" t="str">
        <f t="shared" si="40"/>
        <v>일치</v>
      </c>
      <c r="AV57" s="48">
        <v>0</v>
      </c>
      <c r="AW57" s="46">
        <v>0</v>
      </c>
      <c r="AX57" s="46">
        <v>0</v>
      </c>
      <c r="AY57" s="46">
        <v>0</v>
      </c>
      <c r="AZ57" s="46">
        <v>0</v>
      </c>
      <c r="BA57" s="66">
        <v>3</v>
      </c>
      <c r="BB57" s="46">
        <v>0</v>
      </c>
      <c r="BC57" s="46">
        <v>0</v>
      </c>
      <c r="BD57" s="46">
        <v>0</v>
      </c>
      <c r="BE57" s="66">
        <v>1</v>
      </c>
      <c r="BF57" s="66">
        <v>1</v>
      </c>
      <c r="BG57" s="66">
        <v>1</v>
      </c>
      <c r="BH57" s="66">
        <v>1</v>
      </c>
      <c r="BI57" s="24">
        <f t="shared" si="12"/>
        <v>1</v>
      </c>
      <c r="BJ57" s="66">
        <v>0</v>
      </c>
      <c r="BK57" s="66">
        <v>1</v>
      </c>
      <c r="BL57" s="66">
        <v>1</v>
      </c>
      <c r="BM57" s="46">
        <v>0</v>
      </c>
      <c r="BN57" s="46">
        <v>0</v>
      </c>
      <c r="BO57" s="46">
        <v>0</v>
      </c>
      <c r="BP57" s="46">
        <v>0</v>
      </c>
      <c r="BQ57" s="48">
        <v>0</v>
      </c>
      <c r="BR57" s="68">
        <v>1</v>
      </c>
      <c r="BS57" s="46">
        <v>0</v>
      </c>
      <c r="BT57" s="46">
        <v>0</v>
      </c>
      <c r="BU57" s="48">
        <v>0</v>
      </c>
      <c r="BV57" s="48">
        <v>0</v>
      </c>
      <c r="BW57" s="48">
        <v>0</v>
      </c>
      <c r="BX57" s="48">
        <v>0</v>
      </c>
      <c r="BY57" s="48">
        <v>0</v>
      </c>
      <c r="BZ57" s="48">
        <v>0</v>
      </c>
      <c r="CA57" s="48">
        <v>0</v>
      </c>
      <c r="CB57" s="46">
        <v>0</v>
      </c>
      <c r="CC57" s="46">
        <v>0</v>
      </c>
      <c r="CD57" s="46">
        <v>0</v>
      </c>
      <c r="CE57" s="46">
        <v>0</v>
      </c>
      <c r="CF57" s="66">
        <v>1</v>
      </c>
      <c r="CG57" s="66">
        <v>0</v>
      </c>
      <c r="CH57" s="46">
        <v>0</v>
      </c>
      <c r="CI57" s="53">
        <v>0</v>
      </c>
      <c r="CJ57" s="7" t="s">
        <v>54</v>
      </c>
      <c r="CK57" s="13" t="str">
        <f t="shared" si="48"/>
        <v>일치</v>
      </c>
      <c r="CL57" s="13" t="str">
        <f t="shared" si="49"/>
        <v>일치</v>
      </c>
      <c r="CM57" s="13" t="str">
        <f t="shared" si="50"/>
        <v>일치</v>
      </c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  <c r="IW57" s="178"/>
      <c r="IX57" s="178"/>
      <c r="IY57" s="178"/>
      <c r="IZ57" s="178"/>
      <c r="JA57" s="178"/>
      <c r="JB57" s="178"/>
      <c r="JC57" s="178"/>
      <c r="JD57" s="178"/>
      <c r="JE57" s="178"/>
      <c r="JF57" s="178"/>
      <c r="JG57" s="178"/>
      <c r="JH57" s="178"/>
      <c r="JI57" s="178"/>
      <c r="JJ57" s="178"/>
      <c r="JK57" s="178"/>
      <c r="JL57" s="178"/>
      <c r="JM57" s="178"/>
    </row>
    <row r="58" spans="1:273" s="117" customFormat="1" ht="20.100000000000001" customHeight="1">
      <c r="A58" s="7">
        <v>52</v>
      </c>
      <c r="B58" s="7" t="s">
        <v>67</v>
      </c>
      <c r="C58" s="7" t="s">
        <v>526</v>
      </c>
      <c r="D58" s="7" t="s">
        <v>60</v>
      </c>
      <c r="E58" s="7" t="s">
        <v>527</v>
      </c>
      <c r="F58" s="7"/>
      <c r="G58" s="7" t="s">
        <v>532</v>
      </c>
      <c r="H58" s="7" t="s">
        <v>533</v>
      </c>
      <c r="I58" s="7" t="s">
        <v>532</v>
      </c>
      <c r="J58" s="9" t="s">
        <v>534</v>
      </c>
      <c r="K58" s="7" t="s">
        <v>535</v>
      </c>
      <c r="L58" s="7" t="s">
        <v>536</v>
      </c>
      <c r="M58" s="8">
        <v>37524</v>
      </c>
      <c r="N58" s="7"/>
      <c r="O58" s="7"/>
      <c r="P58" s="7"/>
      <c r="Q58" s="7"/>
      <c r="R58" s="7" t="s">
        <v>525</v>
      </c>
      <c r="S58" s="52">
        <v>4</v>
      </c>
      <c r="T58" s="79">
        <f t="shared" si="51"/>
        <v>3</v>
      </c>
      <c r="U58" s="7">
        <v>3</v>
      </c>
      <c r="V58" s="7">
        <v>0</v>
      </c>
      <c r="W58" s="9">
        <v>3</v>
      </c>
      <c r="X58" s="7">
        <v>0</v>
      </c>
      <c r="Y58" s="14" t="str">
        <f t="shared" si="46"/>
        <v>일치</v>
      </c>
      <c r="Z58" s="9">
        <v>0</v>
      </c>
      <c r="AA58" s="7">
        <v>0</v>
      </c>
      <c r="AB58" s="9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1</v>
      </c>
      <c r="AN58" s="7">
        <v>0</v>
      </c>
      <c r="AO58" s="7">
        <v>2</v>
      </c>
      <c r="AP58" s="7">
        <v>0</v>
      </c>
      <c r="AQ58" s="7">
        <v>0</v>
      </c>
      <c r="AR58" s="7">
        <v>0</v>
      </c>
      <c r="AS58" s="14" t="str">
        <f t="shared" si="38"/>
        <v>일치</v>
      </c>
      <c r="AT58" s="14" t="str">
        <f t="shared" si="39"/>
        <v>일치</v>
      </c>
      <c r="AU58" s="14" t="str">
        <f t="shared" si="40"/>
        <v>일치</v>
      </c>
      <c r="AV58" s="9">
        <v>1</v>
      </c>
      <c r="AW58" s="7">
        <v>0</v>
      </c>
      <c r="AX58" s="7">
        <v>0</v>
      </c>
      <c r="AY58" s="7">
        <v>0</v>
      </c>
      <c r="AZ58" s="7">
        <v>0</v>
      </c>
      <c r="BA58" s="7">
        <v>1</v>
      </c>
      <c r="BB58" s="7">
        <v>0</v>
      </c>
      <c r="BC58" s="7">
        <v>1</v>
      </c>
      <c r="BD58" s="7">
        <v>0</v>
      </c>
      <c r="BE58" s="7">
        <v>1</v>
      </c>
      <c r="BF58" s="7">
        <v>1</v>
      </c>
      <c r="BG58" s="7">
        <v>1</v>
      </c>
      <c r="BH58" s="7">
        <v>1</v>
      </c>
      <c r="BI58" s="24">
        <f t="shared" si="12"/>
        <v>1</v>
      </c>
      <c r="BJ58" s="7">
        <v>0</v>
      </c>
      <c r="BK58" s="7">
        <v>1</v>
      </c>
      <c r="BL58" s="7">
        <v>1</v>
      </c>
      <c r="BM58" s="7">
        <v>0</v>
      </c>
      <c r="BN58" s="7">
        <v>0</v>
      </c>
      <c r="BO58" s="7">
        <v>0</v>
      </c>
      <c r="BP58" s="7">
        <v>0</v>
      </c>
      <c r="BQ58" s="9">
        <v>0</v>
      </c>
      <c r="BR58" s="9">
        <v>1</v>
      </c>
      <c r="BS58" s="7">
        <v>0</v>
      </c>
      <c r="BT58" s="7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7">
        <v>0</v>
      </c>
      <c r="CC58" s="7">
        <v>0</v>
      </c>
      <c r="CD58" s="7">
        <v>0</v>
      </c>
      <c r="CE58" s="7">
        <v>0</v>
      </c>
      <c r="CF58" s="7">
        <v>1</v>
      </c>
      <c r="CG58" s="7">
        <v>0</v>
      </c>
      <c r="CH58" s="7">
        <v>0</v>
      </c>
      <c r="CI58" s="20">
        <v>0</v>
      </c>
      <c r="CJ58" s="7" t="s">
        <v>54</v>
      </c>
      <c r="CK58" s="75" t="str">
        <f t="shared" si="48"/>
        <v>일치</v>
      </c>
      <c r="CL58" s="75" t="str">
        <f t="shared" si="49"/>
        <v>일치</v>
      </c>
      <c r="CM58" s="75" t="str">
        <f t="shared" si="50"/>
        <v>일치</v>
      </c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  <c r="IW58" s="178"/>
      <c r="IX58" s="178"/>
      <c r="IY58" s="178"/>
      <c r="IZ58" s="178"/>
      <c r="JA58" s="178"/>
      <c r="JB58" s="178"/>
      <c r="JC58" s="178"/>
      <c r="JD58" s="178"/>
      <c r="JE58" s="178"/>
      <c r="JF58" s="178"/>
      <c r="JG58" s="178"/>
      <c r="JH58" s="178"/>
      <c r="JI58" s="178"/>
      <c r="JJ58" s="178"/>
      <c r="JK58" s="178"/>
      <c r="JL58" s="178"/>
      <c r="JM58" s="178"/>
    </row>
    <row r="59" spans="1:273" s="103" customFormat="1" ht="20.100000000000001" customHeight="1">
      <c r="A59" s="7">
        <v>53</v>
      </c>
      <c r="B59" s="7" t="s">
        <v>67</v>
      </c>
      <c r="C59" s="70" t="s">
        <v>537</v>
      </c>
      <c r="D59" s="70" t="s">
        <v>538</v>
      </c>
      <c r="E59" s="70" t="s">
        <v>539</v>
      </c>
      <c r="F59" s="89" t="s">
        <v>540</v>
      </c>
      <c r="G59" s="70" t="s">
        <v>541</v>
      </c>
      <c r="H59" s="70" t="s">
        <v>542</v>
      </c>
      <c r="I59" s="70" t="s">
        <v>543</v>
      </c>
      <c r="J59" s="70" t="s">
        <v>544</v>
      </c>
      <c r="K59" s="70" t="s">
        <v>545</v>
      </c>
      <c r="L59" s="70" t="s">
        <v>546</v>
      </c>
      <c r="M59" s="71">
        <v>23716</v>
      </c>
      <c r="N59" s="70"/>
      <c r="O59" s="70"/>
      <c r="P59" s="38" t="s">
        <v>52</v>
      </c>
      <c r="Q59" s="7"/>
      <c r="R59" s="70"/>
      <c r="S59" s="70">
        <v>65</v>
      </c>
      <c r="T59" s="93">
        <f t="shared" si="51"/>
        <v>59</v>
      </c>
      <c r="U59" s="70">
        <v>12</v>
      </c>
      <c r="V59" s="70">
        <v>47</v>
      </c>
      <c r="W59" s="72">
        <v>57</v>
      </c>
      <c r="X59" s="70">
        <v>2</v>
      </c>
      <c r="Y59" s="73" t="str">
        <f t="shared" si="46"/>
        <v>일치</v>
      </c>
      <c r="Z59" s="72">
        <v>0</v>
      </c>
      <c r="AA59" s="70">
        <v>0</v>
      </c>
      <c r="AB59" s="72">
        <v>0</v>
      </c>
      <c r="AC59" s="70">
        <v>0</v>
      </c>
      <c r="AD59" s="70">
        <v>2</v>
      </c>
      <c r="AE59" s="70">
        <v>0</v>
      </c>
      <c r="AF59" s="70">
        <v>6</v>
      </c>
      <c r="AG59" s="70">
        <v>0</v>
      </c>
      <c r="AH59" s="70">
        <v>0</v>
      </c>
      <c r="AI59" s="70">
        <v>3</v>
      </c>
      <c r="AJ59" s="70">
        <v>3</v>
      </c>
      <c r="AK59" s="70">
        <v>1</v>
      </c>
      <c r="AL59" s="70">
        <v>15</v>
      </c>
      <c r="AM59" s="70">
        <v>7</v>
      </c>
      <c r="AN59" s="70">
        <v>15</v>
      </c>
      <c r="AO59" s="70">
        <v>5</v>
      </c>
      <c r="AP59" s="70">
        <v>10</v>
      </c>
      <c r="AQ59" s="70">
        <v>0</v>
      </c>
      <c r="AR59" s="70">
        <v>0</v>
      </c>
      <c r="AS59" s="73" t="str">
        <f t="shared" si="38"/>
        <v>일치</v>
      </c>
      <c r="AT59" s="73" t="str">
        <f t="shared" si="39"/>
        <v>일치</v>
      </c>
      <c r="AU59" s="73" t="str">
        <f t="shared" si="40"/>
        <v>일치</v>
      </c>
      <c r="AV59" s="72">
        <v>0</v>
      </c>
      <c r="AW59" s="7">
        <v>0</v>
      </c>
      <c r="AX59" s="7">
        <v>0</v>
      </c>
      <c r="AY59" s="7">
        <v>0</v>
      </c>
      <c r="AZ59" s="7">
        <v>0</v>
      </c>
      <c r="BA59" s="70">
        <v>59</v>
      </c>
      <c r="BB59" s="7">
        <v>0</v>
      </c>
      <c r="BC59" s="7">
        <v>0</v>
      </c>
      <c r="BD59" s="7">
        <v>0</v>
      </c>
      <c r="BE59" s="70">
        <v>7</v>
      </c>
      <c r="BF59" s="70">
        <v>50</v>
      </c>
      <c r="BG59" s="70">
        <v>2</v>
      </c>
      <c r="BH59" s="70">
        <v>40</v>
      </c>
      <c r="BI59" s="24">
        <f t="shared" si="12"/>
        <v>38</v>
      </c>
      <c r="BJ59" s="70">
        <v>5</v>
      </c>
      <c r="BK59" s="70">
        <v>33</v>
      </c>
      <c r="BL59" s="70">
        <v>38</v>
      </c>
      <c r="BM59" s="70">
        <v>0</v>
      </c>
      <c r="BN59" s="70">
        <v>1</v>
      </c>
      <c r="BO59" s="70">
        <v>1</v>
      </c>
      <c r="BP59" s="70">
        <v>1</v>
      </c>
      <c r="BQ59" s="72">
        <v>0</v>
      </c>
      <c r="BR59" s="72">
        <v>1</v>
      </c>
      <c r="BS59" s="70">
        <v>1</v>
      </c>
      <c r="BT59" s="70">
        <v>1</v>
      </c>
      <c r="BU59" s="72">
        <v>1</v>
      </c>
      <c r="BV59" s="72">
        <v>0</v>
      </c>
      <c r="BW59" s="72">
        <v>0</v>
      </c>
      <c r="BX59" s="72">
        <v>0</v>
      </c>
      <c r="BY59" s="72">
        <v>0</v>
      </c>
      <c r="BZ59" s="72">
        <v>0</v>
      </c>
      <c r="CA59" s="72">
        <v>27</v>
      </c>
      <c r="CB59" s="70">
        <v>3</v>
      </c>
      <c r="CC59" s="70">
        <v>1</v>
      </c>
      <c r="CD59" s="70">
        <v>0</v>
      </c>
      <c r="CE59" s="70">
        <v>0</v>
      </c>
      <c r="CF59" s="70">
        <v>3</v>
      </c>
      <c r="CG59" s="70">
        <v>26</v>
      </c>
      <c r="CH59" s="70">
        <v>0</v>
      </c>
      <c r="CI59" s="74">
        <v>9</v>
      </c>
      <c r="CJ59" s="38" t="s">
        <v>52</v>
      </c>
      <c r="CK59" s="13" t="str">
        <f t="shared" si="48"/>
        <v>일치</v>
      </c>
      <c r="CL59" s="13" t="str">
        <f t="shared" si="49"/>
        <v>일치</v>
      </c>
      <c r="CM59" s="13" t="str">
        <f t="shared" si="50"/>
        <v>일치</v>
      </c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  <c r="IR59" s="178"/>
      <c r="IS59" s="178"/>
      <c r="IT59" s="178"/>
      <c r="IU59" s="178"/>
      <c r="IV59" s="178"/>
      <c r="IW59" s="178"/>
      <c r="IX59" s="178"/>
      <c r="IY59" s="178"/>
      <c r="IZ59" s="178"/>
      <c r="JA59" s="178"/>
      <c r="JB59" s="178"/>
      <c r="JC59" s="178"/>
      <c r="JD59" s="178"/>
      <c r="JE59" s="178"/>
      <c r="JF59" s="178"/>
      <c r="JG59" s="178"/>
      <c r="JH59" s="178"/>
      <c r="JI59" s="178"/>
      <c r="JJ59" s="178"/>
      <c r="JK59" s="178"/>
      <c r="JL59" s="178"/>
      <c r="JM59" s="178"/>
    </row>
    <row r="60" spans="1:273" s="103" customFormat="1" ht="20.100000000000001" customHeight="1">
      <c r="A60" s="7">
        <v>54</v>
      </c>
      <c r="B60" s="7" t="s">
        <v>67</v>
      </c>
      <c r="C60" s="7" t="s">
        <v>537</v>
      </c>
      <c r="D60" s="7" t="s">
        <v>56</v>
      </c>
      <c r="E60" s="7" t="s">
        <v>547</v>
      </c>
      <c r="F60" s="30" t="s">
        <v>540</v>
      </c>
      <c r="G60" s="7" t="s">
        <v>548</v>
      </c>
      <c r="H60" s="7" t="s">
        <v>549</v>
      </c>
      <c r="I60" s="7" t="s">
        <v>550</v>
      </c>
      <c r="J60" s="7" t="s">
        <v>551</v>
      </c>
      <c r="K60" s="7" t="s">
        <v>552</v>
      </c>
      <c r="L60" s="7" t="s">
        <v>553</v>
      </c>
      <c r="M60" s="8">
        <v>32021</v>
      </c>
      <c r="N60" s="7"/>
      <c r="O60" s="7"/>
      <c r="P60" s="38" t="s">
        <v>52</v>
      </c>
      <c r="Q60" s="7"/>
      <c r="R60" s="7"/>
      <c r="S60" s="7">
        <v>88</v>
      </c>
      <c r="T60" s="79">
        <f t="shared" si="51"/>
        <v>77</v>
      </c>
      <c r="U60" s="7">
        <v>6</v>
      </c>
      <c r="V60" s="7">
        <v>71</v>
      </c>
      <c r="W60" s="9">
        <v>71</v>
      </c>
      <c r="X60" s="7">
        <v>6</v>
      </c>
      <c r="Y60" s="15" t="str">
        <f t="shared" si="46"/>
        <v>일치</v>
      </c>
      <c r="Z60" s="9">
        <v>1</v>
      </c>
      <c r="AA60" s="7">
        <v>0</v>
      </c>
      <c r="AB60" s="9">
        <v>4</v>
      </c>
      <c r="AC60" s="7">
        <v>0</v>
      </c>
      <c r="AD60" s="7">
        <v>0</v>
      </c>
      <c r="AE60" s="7">
        <v>1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3</v>
      </c>
      <c r="AL60" s="7">
        <v>3</v>
      </c>
      <c r="AM60" s="7">
        <v>26</v>
      </c>
      <c r="AN60" s="7">
        <v>15</v>
      </c>
      <c r="AO60" s="7">
        <v>18</v>
      </c>
      <c r="AP60" s="7">
        <v>9</v>
      </c>
      <c r="AQ60" s="7">
        <v>2</v>
      </c>
      <c r="AR60" s="7">
        <v>1</v>
      </c>
      <c r="AS60" s="14" t="str">
        <f t="shared" si="38"/>
        <v>일치</v>
      </c>
      <c r="AT60" s="14" t="str">
        <f t="shared" si="39"/>
        <v>일치</v>
      </c>
      <c r="AU60" s="14" t="str">
        <f t="shared" si="40"/>
        <v>일치</v>
      </c>
      <c r="AV60" s="9">
        <v>0</v>
      </c>
      <c r="AW60" s="7">
        <v>0</v>
      </c>
      <c r="AX60" s="7">
        <v>0</v>
      </c>
      <c r="AY60" s="7">
        <v>0</v>
      </c>
      <c r="AZ60" s="7">
        <v>0</v>
      </c>
      <c r="BA60" s="7">
        <v>77</v>
      </c>
      <c r="BB60" s="7">
        <v>0</v>
      </c>
      <c r="BC60" s="7">
        <v>0</v>
      </c>
      <c r="BD60" s="7">
        <v>0</v>
      </c>
      <c r="BE60" s="7">
        <v>56</v>
      </c>
      <c r="BF60" s="7">
        <v>17</v>
      </c>
      <c r="BG60" s="7">
        <v>4</v>
      </c>
      <c r="BH60" s="7">
        <v>44</v>
      </c>
      <c r="BI60" s="24">
        <f t="shared" si="12"/>
        <v>44</v>
      </c>
      <c r="BJ60" s="7">
        <v>11</v>
      </c>
      <c r="BK60" s="7">
        <v>33</v>
      </c>
      <c r="BL60" s="7">
        <v>43</v>
      </c>
      <c r="BM60" s="7">
        <v>1</v>
      </c>
      <c r="BN60" s="7">
        <v>1</v>
      </c>
      <c r="BO60" s="7">
        <v>1</v>
      </c>
      <c r="BP60" s="7">
        <v>1</v>
      </c>
      <c r="BQ60" s="9">
        <v>0</v>
      </c>
      <c r="BR60" s="9">
        <v>1</v>
      </c>
      <c r="BS60" s="7">
        <v>1</v>
      </c>
      <c r="BT60" s="7">
        <v>1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32</v>
      </c>
      <c r="CB60" s="7">
        <v>3</v>
      </c>
      <c r="CC60" s="7">
        <v>2</v>
      </c>
      <c r="CD60" s="7">
        <v>1</v>
      </c>
      <c r="CE60" s="7">
        <v>0</v>
      </c>
      <c r="CF60" s="7">
        <v>6</v>
      </c>
      <c r="CG60" s="7">
        <v>30</v>
      </c>
      <c r="CH60" s="7">
        <v>0</v>
      </c>
      <c r="CI60" s="20">
        <v>8</v>
      </c>
      <c r="CJ60" s="38" t="s">
        <v>52</v>
      </c>
      <c r="CK60" s="13" t="str">
        <f t="shared" si="48"/>
        <v>일치</v>
      </c>
      <c r="CL60" s="13" t="str">
        <f t="shared" si="49"/>
        <v>일치</v>
      </c>
      <c r="CM60" s="13" t="str">
        <f t="shared" si="50"/>
        <v>일치</v>
      </c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  <c r="IR60" s="178"/>
      <c r="IS60" s="178"/>
      <c r="IT60" s="178"/>
      <c r="IU60" s="178"/>
      <c r="IV60" s="178"/>
      <c r="IW60" s="178"/>
      <c r="IX60" s="178"/>
      <c r="IY60" s="178"/>
      <c r="IZ60" s="178"/>
      <c r="JA60" s="178"/>
      <c r="JB60" s="178"/>
      <c r="JC60" s="178"/>
      <c r="JD60" s="178"/>
      <c r="JE60" s="178"/>
      <c r="JF60" s="178"/>
      <c r="JG60" s="178"/>
      <c r="JH60" s="178"/>
      <c r="JI60" s="178"/>
      <c r="JJ60" s="178"/>
      <c r="JK60" s="178"/>
      <c r="JL60" s="178"/>
      <c r="JM60" s="178"/>
    </row>
    <row r="61" spans="1:273" s="103" customFormat="1" ht="20.100000000000001" customHeight="1">
      <c r="A61" s="7">
        <v>55</v>
      </c>
      <c r="B61" s="7" t="s">
        <v>67</v>
      </c>
      <c r="C61" s="7" t="s">
        <v>537</v>
      </c>
      <c r="D61" s="7" t="s">
        <v>60</v>
      </c>
      <c r="E61" s="7" t="s">
        <v>554</v>
      </c>
      <c r="F61" s="7" t="s">
        <v>540</v>
      </c>
      <c r="G61" s="7" t="s">
        <v>555</v>
      </c>
      <c r="H61" s="7" t="s">
        <v>687</v>
      </c>
      <c r="I61" s="7" t="s">
        <v>556</v>
      </c>
      <c r="J61" s="7" t="s">
        <v>557</v>
      </c>
      <c r="K61" s="7" t="s">
        <v>558</v>
      </c>
      <c r="L61" s="7" t="s">
        <v>559</v>
      </c>
      <c r="M61" s="8">
        <v>35217</v>
      </c>
      <c r="N61" s="7"/>
      <c r="O61" s="7"/>
      <c r="P61" s="70" t="s">
        <v>525</v>
      </c>
      <c r="Q61" s="70"/>
      <c r="R61" s="7"/>
      <c r="S61" s="7">
        <v>5</v>
      </c>
      <c r="T61" s="79">
        <f t="shared" si="51"/>
        <v>4</v>
      </c>
      <c r="U61" s="7">
        <v>4</v>
      </c>
      <c r="V61" s="7">
        <v>0</v>
      </c>
      <c r="W61" s="9">
        <v>1</v>
      </c>
      <c r="X61" s="7">
        <v>3</v>
      </c>
      <c r="Y61" s="14" t="str">
        <f t="shared" si="46"/>
        <v>일치</v>
      </c>
      <c r="Z61" s="9">
        <v>5</v>
      </c>
      <c r="AA61" s="7">
        <v>0</v>
      </c>
      <c r="AB61" s="9">
        <v>2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3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14" t="str">
        <f t="shared" si="38"/>
        <v>일치</v>
      </c>
      <c r="AT61" s="14" t="str">
        <f t="shared" si="39"/>
        <v>일치</v>
      </c>
      <c r="AU61" s="14" t="str">
        <f t="shared" si="40"/>
        <v>일치</v>
      </c>
      <c r="AV61" s="9">
        <v>0</v>
      </c>
      <c r="AW61" s="7">
        <v>0</v>
      </c>
      <c r="AX61" s="7">
        <v>0</v>
      </c>
      <c r="AY61" s="7">
        <v>0</v>
      </c>
      <c r="AZ61" s="7">
        <v>0</v>
      </c>
      <c r="BA61" s="7">
        <v>4</v>
      </c>
      <c r="BB61" s="7">
        <v>0</v>
      </c>
      <c r="BC61" s="7">
        <v>0</v>
      </c>
      <c r="BD61" s="7">
        <v>0</v>
      </c>
      <c r="BE61" s="7">
        <v>0</v>
      </c>
      <c r="BF61" s="7">
        <v>2</v>
      </c>
      <c r="BG61" s="7">
        <v>2</v>
      </c>
      <c r="BH61" s="7">
        <v>1</v>
      </c>
      <c r="BI61" s="24">
        <f t="shared" si="12"/>
        <v>1</v>
      </c>
      <c r="BJ61" s="7">
        <v>0</v>
      </c>
      <c r="BK61" s="7">
        <v>1</v>
      </c>
      <c r="BL61" s="7">
        <v>1</v>
      </c>
      <c r="BM61" s="7">
        <v>0</v>
      </c>
      <c r="BN61" s="7">
        <v>0</v>
      </c>
      <c r="BO61" s="7">
        <v>0</v>
      </c>
      <c r="BP61" s="7">
        <v>0</v>
      </c>
      <c r="BQ61" s="9">
        <v>0</v>
      </c>
      <c r="BR61" s="9">
        <v>1</v>
      </c>
      <c r="BS61" s="7">
        <v>0</v>
      </c>
      <c r="BT61" s="7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1</v>
      </c>
      <c r="CH61" s="7">
        <v>0</v>
      </c>
      <c r="CI61" s="20">
        <v>0</v>
      </c>
      <c r="CJ61" s="7" t="s">
        <v>54</v>
      </c>
      <c r="CK61" s="13" t="str">
        <f t="shared" si="48"/>
        <v>일치</v>
      </c>
      <c r="CL61" s="13" t="str">
        <f t="shared" si="49"/>
        <v>일치</v>
      </c>
      <c r="CM61" s="13" t="str">
        <f t="shared" si="50"/>
        <v>일치</v>
      </c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  <c r="IR61" s="178"/>
      <c r="IS61" s="178"/>
      <c r="IT61" s="178"/>
      <c r="IU61" s="178"/>
      <c r="IV61" s="178"/>
      <c r="IW61" s="178"/>
      <c r="IX61" s="178"/>
      <c r="IY61" s="178"/>
      <c r="IZ61" s="178"/>
      <c r="JA61" s="178"/>
      <c r="JB61" s="178"/>
      <c r="JC61" s="178"/>
      <c r="JD61" s="178"/>
      <c r="JE61" s="178"/>
      <c r="JF61" s="178"/>
      <c r="JG61" s="178"/>
      <c r="JH61" s="178"/>
      <c r="JI61" s="178"/>
      <c r="JJ61" s="178"/>
      <c r="JK61" s="178"/>
      <c r="JL61" s="178"/>
      <c r="JM61" s="178"/>
    </row>
    <row r="62" spans="1:273" s="113" customFormat="1" ht="20.100000000000001" customHeight="1">
      <c r="A62" s="7">
        <v>56</v>
      </c>
      <c r="B62" s="7" t="s">
        <v>67</v>
      </c>
      <c r="C62" s="21" t="s">
        <v>537</v>
      </c>
      <c r="D62" s="21" t="s">
        <v>560</v>
      </c>
      <c r="E62" s="21" t="s">
        <v>561</v>
      </c>
      <c r="F62" s="21" t="s">
        <v>562</v>
      </c>
      <c r="G62" s="21" t="s">
        <v>563</v>
      </c>
      <c r="H62" s="21" t="s">
        <v>564</v>
      </c>
      <c r="I62" s="21" t="s">
        <v>565</v>
      </c>
      <c r="J62" s="21" t="s">
        <v>566</v>
      </c>
      <c r="K62" s="21" t="s">
        <v>567</v>
      </c>
      <c r="L62" s="21" t="s">
        <v>568</v>
      </c>
      <c r="M62" s="23">
        <v>43009</v>
      </c>
      <c r="N62" s="21"/>
      <c r="O62" s="21"/>
      <c r="P62" s="21"/>
      <c r="Q62" s="7" t="s">
        <v>525</v>
      </c>
      <c r="R62" s="21"/>
      <c r="S62" s="21">
        <v>4</v>
      </c>
      <c r="T62" s="79">
        <v>4</v>
      </c>
      <c r="U62" s="21">
        <v>4</v>
      </c>
      <c r="V62" s="21">
        <v>0</v>
      </c>
      <c r="W62" s="25">
        <v>2</v>
      </c>
      <c r="X62" s="21">
        <v>2</v>
      </c>
      <c r="Y62" s="14" t="str">
        <f t="shared" si="46"/>
        <v>일치</v>
      </c>
      <c r="Z62" s="25">
        <v>0</v>
      </c>
      <c r="AA62" s="21">
        <v>0</v>
      </c>
      <c r="AB62" s="25">
        <v>0</v>
      </c>
      <c r="AC62" s="21">
        <v>0</v>
      </c>
      <c r="AD62" s="21">
        <v>2</v>
      </c>
      <c r="AE62" s="21">
        <v>0</v>
      </c>
      <c r="AF62" s="21">
        <v>0</v>
      </c>
      <c r="AG62" s="21">
        <v>0</v>
      </c>
      <c r="AH62" s="21">
        <v>0</v>
      </c>
      <c r="AI62" s="21">
        <v>2</v>
      </c>
      <c r="AJ62" s="21">
        <v>0</v>
      </c>
      <c r="AK62" s="21">
        <v>2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14" t="str">
        <f t="shared" si="38"/>
        <v>일치</v>
      </c>
      <c r="AT62" s="14" t="str">
        <f t="shared" si="39"/>
        <v>일치</v>
      </c>
      <c r="AU62" s="14" t="str">
        <f t="shared" si="40"/>
        <v>일치</v>
      </c>
      <c r="AV62" s="25">
        <v>0</v>
      </c>
      <c r="AW62" s="7">
        <v>0</v>
      </c>
      <c r="AX62" s="7">
        <v>0</v>
      </c>
      <c r="AY62" s="7">
        <v>0</v>
      </c>
      <c r="AZ62" s="7">
        <v>0</v>
      </c>
      <c r="BA62" s="21">
        <v>4</v>
      </c>
      <c r="BB62" s="7">
        <v>0</v>
      </c>
      <c r="BC62" s="7">
        <v>0</v>
      </c>
      <c r="BD62" s="7">
        <v>0</v>
      </c>
      <c r="BE62" s="21">
        <v>2</v>
      </c>
      <c r="BF62" s="21">
        <v>2</v>
      </c>
      <c r="BG62" s="21">
        <v>0</v>
      </c>
      <c r="BH62" s="129">
        <v>1</v>
      </c>
      <c r="BI62" s="24">
        <f t="shared" si="12"/>
        <v>1</v>
      </c>
      <c r="BJ62" s="21">
        <v>0</v>
      </c>
      <c r="BK62" s="21">
        <v>1</v>
      </c>
      <c r="BL62" s="21">
        <v>1</v>
      </c>
      <c r="BM62" s="21">
        <v>0</v>
      </c>
      <c r="BN62" s="21">
        <v>0</v>
      </c>
      <c r="BO62" s="21">
        <v>0</v>
      </c>
      <c r="BP62" s="21">
        <v>0</v>
      </c>
      <c r="BQ62" s="25">
        <v>0</v>
      </c>
      <c r="BR62" s="25">
        <v>1</v>
      </c>
      <c r="BS62" s="21">
        <v>0</v>
      </c>
      <c r="BT62" s="21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25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1</v>
      </c>
      <c r="CH62" s="21">
        <v>0</v>
      </c>
      <c r="CI62" s="27">
        <v>0</v>
      </c>
      <c r="CJ62" s="7" t="s">
        <v>54</v>
      </c>
      <c r="CK62" s="13" t="str">
        <f t="shared" si="48"/>
        <v>일치</v>
      </c>
      <c r="CL62" s="13" t="str">
        <f t="shared" si="49"/>
        <v>일치</v>
      </c>
      <c r="CM62" s="13" t="str">
        <f t="shared" si="50"/>
        <v>일치</v>
      </c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  <c r="IS62" s="179"/>
      <c r="IT62" s="179"/>
      <c r="IU62" s="179"/>
      <c r="IV62" s="179"/>
      <c r="IW62" s="179"/>
      <c r="IX62" s="179"/>
      <c r="IY62" s="179"/>
      <c r="IZ62" s="179"/>
      <c r="JA62" s="179"/>
      <c r="JB62" s="179"/>
      <c r="JC62" s="179"/>
      <c r="JD62" s="179"/>
      <c r="JE62" s="179"/>
      <c r="JF62" s="179"/>
      <c r="JG62" s="179"/>
      <c r="JH62" s="179"/>
      <c r="JI62" s="179"/>
      <c r="JJ62" s="179"/>
      <c r="JK62" s="179"/>
      <c r="JL62" s="179"/>
      <c r="JM62" s="179"/>
    </row>
    <row r="63" spans="1:273" s="101" customFormat="1" ht="20.100000000000001" customHeight="1">
      <c r="A63" s="7">
        <v>57</v>
      </c>
      <c r="B63" s="7" t="s">
        <v>67</v>
      </c>
      <c r="C63" s="24" t="s">
        <v>569</v>
      </c>
      <c r="D63" s="24" t="s">
        <v>56</v>
      </c>
      <c r="E63" s="24" t="s">
        <v>570</v>
      </c>
      <c r="F63" s="96" t="s">
        <v>540</v>
      </c>
      <c r="G63" s="24" t="s">
        <v>571</v>
      </c>
      <c r="H63" s="24" t="s">
        <v>572</v>
      </c>
      <c r="I63" s="24" t="s">
        <v>573</v>
      </c>
      <c r="J63" s="24" t="s">
        <v>574</v>
      </c>
      <c r="K63" s="24" t="s">
        <v>575</v>
      </c>
      <c r="L63" s="24" t="s">
        <v>576</v>
      </c>
      <c r="M63" s="97">
        <v>28560</v>
      </c>
      <c r="N63" s="24"/>
      <c r="O63" s="24"/>
      <c r="P63" s="38" t="s">
        <v>52</v>
      </c>
      <c r="Q63" s="24"/>
      <c r="R63" s="24"/>
      <c r="S63" s="24">
        <v>50</v>
      </c>
      <c r="T63" s="79">
        <f t="shared" ref="T63:T66" si="52">U63+V63</f>
        <v>46</v>
      </c>
      <c r="U63" s="24">
        <v>13</v>
      </c>
      <c r="V63" s="24">
        <v>33</v>
      </c>
      <c r="W63" s="98">
        <v>46</v>
      </c>
      <c r="X63" s="24">
        <v>0</v>
      </c>
      <c r="Y63" s="15" t="str">
        <f t="shared" ref="Y63:Y64" si="53">IF(T63=SUM(W63:X63),"일치","불일치")</f>
        <v>일치</v>
      </c>
      <c r="Z63" s="98">
        <v>0</v>
      </c>
      <c r="AA63" s="24">
        <v>1</v>
      </c>
      <c r="AB63" s="98">
        <v>0</v>
      </c>
      <c r="AC63" s="24">
        <v>0</v>
      </c>
      <c r="AD63" s="24">
        <v>2</v>
      </c>
      <c r="AE63" s="24">
        <v>0</v>
      </c>
      <c r="AF63" s="24">
        <v>1</v>
      </c>
      <c r="AG63" s="24">
        <v>16</v>
      </c>
      <c r="AH63" s="24">
        <v>10</v>
      </c>
      <c r="AI63" s="24">
        <v>7</v>
      </c>
      <c r="AJ63" s="24">
        <v>7</v>
      </c>
      <c r="AK63" s="24">
        <v>2</v>
      </c>
      <c r="AL63" s="24">
        <v>0</v>
      </c>
      <c r="AM63" s="24">
        <v>4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14" t="str">
        <f t="shared" si="38"/>
        <v>일치</v>
      </c>
      <c r="AT63" s="14" t="str">
        <f t="shared" si="39"/>
        <v>일치</v>
      </c>
      <c r="AU63" s="14" t="str">
        <f t="shared" si="40"/>
        <v>일치</v>
      </c>
      <c r="AV63" s="98">
        <v>0</v>
      </c>
      <c r="AW63" s="7">
        <v>0</v>
      </c>
      <c r="AX63" s="7">
        <v>0</v>
      </c>
      <c r="AY63" s="7">
        <v>0</v>
      </c>
      <c r="AZ63" s="7">
        <v>0</v>
      </c>
      <c r="BA63" s="24">
        <v>45</v>
      </c>
      <c r="BB63" s="24">
        <v>1</v>
      </c>
      <c r="BC63" s="7">
        <v>0</v>
      </c>
      <c r="BD63" s="7">
        <v>0</v>
      </c>
      <c r="BE63" s="24">
        <v>16</v>
      </c>
      <c r="BF63" s="24">
        <v>23</v>
      </c>
      <c r="BG63" s="24">
        <v>7</v>
      </c>
      <c r="BH63" s="24">
        <v>33</v>
      </c>
      <c r="BI63" s="24">
        <f t="shared" si="12"/>
        <v>30</v>
      </c>
      <c r="BJ63" s="24">
        <v>9</v>
      </c>
      <c r="BK63" s="24">
        <v>21</v>
      </c>
      <c r="BL63" s="24">
        <v>29</v>
      </c>
      <c r="BM63" s="24">
        <v>1</v>
      </c>
      <c r="BN63" s="24">
        <v>1</v>
      </c>
      <c r="BO63" s="24">
        <v>1</v>
      </c>
      <c r="BP63" s="24">
        <v>1</v>
      </c>
      <c r="BQ63" s="98">
        <v>0</v>
      </c>
      <c r="BR63" s="98">
        <v>1</v>
      </c>
      <c r="BS63" s="24">
        <v>1</v>
      </c>
      <c r="BT63" s="24">
        <v>1</v>
      </c>
      <c r="BU63" s="98">
        <v>0</v>
      </c>
      <c r="BV63" s="98">
        <v>1</v>
      </c>
      <c r="BW63" s="98">
        <v>0</v>
      </c>
      <c r="BX63" s="98">
        <v>0</v>
      </c>
      <c r="BY63" s="98">
        <v>0</v>
      </c>
      <c r="BZ63" s="98">
        <v>0</v>
      </c>
      <c r="CA63" s="98">
        <v>19</v>
      </c>
      <c r="CB63" s="24">
        <v>2</v>
      </c>
      <c r="CC63" s="24">
        <v>1</v>
      </c>
      <c r="CD63" s="24">
        <v>1</v>
      </c>
      <c r="CE63" s="24">
        <v>0</v>
      </c>
      <c r="CF63" s="24">
        <v>7</v>
      </c>
      <c r="CG63" s="24">
        <v>17</v>
      </c>
      <c r="CH63" s="24">
        <v>0</v>
      </c>
      <c r="CI63" s="100">
        <v>6</v>
      </c>
      <c r="CJ63" s="38" t="s">
        <v>52</v>
      </c>
      <c r="CK63" s="13" t="str">
        <f t="shared" si="48"/>
        <v>일치</v>
      </c>
      <c r="CL63" s="13" t="str">
        <f t="shared" si="49"/>
        <v>일치</v>
      </c>
      <c r="CM63" s="13" t="str">
        <f t="shared" si="50"/>
        <v>일치</v>
      </c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</row>
    <row r="64" spans="1:273" s="101" customFormat="1" ht="20.100000000000001" customHeight="1">
      <c r="A64" s="7">
        <v>58</v>
      </c>
      <c r="B64" s="7" t="s">
        <v>67</v>
      </c>
      <c r="C64" s="24" t="s">
        <v>569</v>
      </c>
      <c r="D64" s="24" t="s">
        <v>56</v>
      </c>
      <c r="E64" s="24" t="s">
        <v>577</v>
      </c>
      <c r="F64" s="96" t="s">
        <v>540</v>
      </c>
      <c r="G64" s="24" t="s">
        <v>578</v>
      </c>
      <c r="H64" s="24" t="s">
        <v>579</v>
      </c>
      <c r="I64" s="24" t="s">
        <v>580</v>
      </c>
      <c r="J64" s="24" t="s">
        <v>581</v>
      </c>
      <c r="K64" s="24" t="s">
        <v>582</v>
      </c>
      <c r="L64" s="24" t="s">
        <v>583</v>
      </c>
      <c r="M64" s="97">
        <v>38621</v>
      </c>
      <c r="N64" s="24"/>
      <c r="O64" s="24"/>
      <c r="P64" s="38" t="s">
        <v>52</v>
      </c>
      <c r="Q64" s="24"/>
      <c r="R64" s="24"/>
      <c r="S64" s="24">
        <v>30</v>
      </c>
      <c r="T64" s="79">
        <f t="shared" si="52"/>
        <v>28</v>
      </c>
      <c r="U64" s="24">
        <v>3</v>
      </c>
      <c r="V64" s="24">
        <v>25</v>
      </c>
      <c r="W64" s="98">
        <v>27</v>
      </c>
      <c r="X64" s="24">
        <v>1</v>
      </c>
      <c r="Y64" s="15" t="str">
        <f t="shared" si="53"/>
        <v>일치</v>
      </c>
      <c r="Z64" s="98">
        <v>1</v>
      </c>
      <c r="AA64" s="24">
        <v>3</v>
      </c>
      <c r="AB64" s="98">
        <v>0</v>
      </c>
      <c r="AC64" s="24">
        <v>0</v>
      </c>
      <c r="AD64" s="24">
        <v>3</v>
      </c>
      <c r="AE64" s="24">
        <v>0</v>
      </c>
      <c r="AF64" s="24">
        <v>0</v>
      </c>
      <c r="AG64" s="24">
        <v>0</v>
      </c>
      <c r="AH64" s="24">
        <v>28</v>
      </c>
      <c r="AI64" s="79">
        <v>0</v>
      </c>
      <c r="AJ64" s="79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14" t="str">
        <f t="shared" si="38"/>
        <v>일치</v>
      </c>
      <c r="AT64" s="14" t="str">
        <f t="shared" si="39"/>
        <v>일치</v>
      </c>
      <c r="AU64" s="14" t="str">
        <f t="shared" si="40"/>
        <v>일치</v>
      </c>
      <c r="AV64" s="98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28</v>
      </c>
      <c r="BB64" s="24">
        <v>0</v>
      </c>
      <c r="BC64" s="24">
        <v>0</v>
      </c>
      <c r="BD64" s="24">
        <v>0</v>
      </c>
      <c r="BE64" s="24">
        <v>9</v>
      </c>
      <c r="BF64" s="24">
        <v>15</v>
      </c>
      <c r="BG64" s="24">
        <v>4</v>
      </c>
      <c r="BH64" s="24">
        <v>22</v>
      </c>
      <c r="BI64" s="24">
        <f t="shared" si="12"/>
        <v>22</v>
      </c>
      <c r="BJ64" s="24">
        <v>0</v>
      </c>
      <c r="BK64" s="24">
        <v>22</v>
      </c>
      <c r="BL64" s="24">
        <v>21</v>
      </c>
      <c r="BM64" s="24">
        <v>1</v>
      </c>
      <c r="BN64" s="24">
        <v>1</v>
      </c>
      <c r="BO64" s="24">
        <v>1</v>
      </c>
      <c r="BP64" s="24">
        <v>1</v>
      </c>
      <c r="BQ64" s="98">
        <v>0</v>
      </c>
      <c r="BR64" s="98">
        <v>1</v>
      </c>
      <c r="BS64" s="24">
        <v>1</v>
      </c>
      <c r="BT64" s="24">
        <v>1</v>
      </c>
      <c r="BU64" s="98">
        <v>0</v>
      </c>
      <c r="BV64" s="98">
        <v>0</v>
      </c>
      <c r="BW64" s="98">
        <v>0</v>
      </c>
      <c r="BX64" s="98">
        <v>0</v>
      </c>
      <c r="BY64" s="98">
        <v>0</v>
      </c>
      <c r="BZ64" s="98">
        <v>0</v>
      </c>
      <c r="CA64" s="98">
        <v>12</v>
      </c>
      <c r="CB64" s="24">
        <v>2</v>
      </c>
      <c r="CC64" s="24">
        <v>1</v>
      </c>
      <c r="CD64" s="24">
        <v>1</v>
      </c>
      <c r="CE64" s="24">
        <v>0</v>
      </c>
      <c r="CF64" s="24">
        <v>4</v>
      </c>
      <c r="CG64" s="24">
        <v>13</v>
      </c>
      <c r="CH64" s="24">
        <v>0</v>
      </c>
      <c r="CI64" s="100">
        <v>5</v>
      </c>
      <c r="CJ64" s="38" t="s">
        <v>52</v>
      </c>
      <c r="CK64" s="13" t="str">
        <f t="shared" si="48"/>
        <v>일치</v>
      </c>
      <c r="CL64" s="13" t="str">
        <f t="shared" si="49"/>
        <v>일치</v>
      </c>
      <c r="CM64" s="13" t="str">
        <f t="shared" si="50"/>
        <v>일치</v>
      </c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</row>
    <row r="65" spans="1:273" s="101" customFormat="1" ht="20.100000000000001" customHeight="1">
      <c r="A65" s="7">
        <v>59</v>
      </c>
      <c r="B65" s="7" t="s">
        <v>67</v>
      </c>
      <c r="C65" s="24" t="s">
        <v>569</v>
      </c>
      <c r="D65" s="7" t="s">
        <v>60</v>
      </c>
      <c r="E65" s="98" t="s">
        <v>584</v>
      </c>
      <c r="F65" s="24" t="s">
        <v>562</v>
      </c>
      <c r="G65" s="24" t="s">
        <v>585</v>
      </c>
      <c r="H65" s="24" t="s">
        <v>586</v>
      </c>
      <c r="I65" s="24" t="s">
        <v>585</v>
      </c>
      <c r="J65" s="98" t="s">
        <v>587</v>
      </c>
      <c r="K65" s="24" t="s">
        <v>588</v>
      </c>
      <c r="L65" s="24" t="s">
        <v>589</v>
      </c>
      <c r="M65" s="97">
        <v>37623</v>
      </c>
      <c r="N65" s="24"/>
      <c r="O65" s="24"/>
      <c r="P65" s="80"/>
      <c r="Q65" s="80" t="s">
        <v>525</v>
      </c>
      <c r="R65" s="24"/>
      <c r="S65" s="7">
        <v>4</v>
      </c>
      <c r="T65" s="79">
        <f t="shared" si="52"/>
        <v>3</v>
      </c>
      <c r="U65" s="7">
        <v>3</v>
      </c>
      <c r="V65" s="7">
        <v>0</v>
      </c>
      <c r="W65" s="9">
        <v>1</v>
      </c>
      <c r="X65" s="7">
        <v>2</v>
      </c>
      <c r="Y65" s="14" t="str">
        <f t="shared" ref="Y65:Y66" si="54">IF(T65=SUM(W65:X65),"일치","불일치")</f>
        <v>일치</v>
      </c>
      <c r="Z65" s="98">
        <v>0</v>
      </c>
      <c r="AA65" s="24">
        <v>0</v>
      </c>
      <c r="AB65" s="98">
        <v>0</v>
      </c>
      <c r="AC65" s="24">
        <v>0</v>
      </c>
      <c r="AD65" s="24">
        <v>1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2</v>
      </c>
      <c r="AK65" s="24">
        <v>0</v>
      </c>
      <c r="AL65" s="24">
        <v>1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14" t="str">
        <f t="shared" si="38"/>
        <v>일치</v>
      </c>
      <c r="AT65" s="14" t="str">
        <f t="shared" si="39"/>
        <v>일치</v>
      </c>
      <c r="AU65" s="14" t="str">
        <f t="shared" si="40"/>
        <v>일치</v>
      </c>
      <c r="AV65" s="98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3</v>
      </c>
      <c r="BB65" s="24">
        <v>0</v>
      </c>
      <c r="BC65" s="24">
        <v>0</v>
      </c>
      <c r="BD65" s="24">
        <v>0</v>
      </c>
      <c r="BE65" s="24">
        <v>2</v>
      </c>
      <c r="BF65" s="24">
        <v>1</v>
      </c>
      <c r="BG65" s="24">
        <v>0</v>
      </c>
      <c r="BH65" s="24">
        <v>1</v>
      </c>
      <c r="BI65" s="24">
        <f t="shared" si="12"/>
        <v>2</v>
      </c>
      <c r="BJ65" s="24">
        <v>0</v>
      </c>
      <c r="BK65" s="24">
        <v>2</v>
      </c>
      <c r="BL65" s="24">
        <v>2</v>
      </c>
      <c r="BM65" s="24">
        <v>0</v>
      </c>
      <c r="BN65" s="24">
        <v>1</v>
      </c>
      <c r="BO65" s="24">
        <v>0</v>
      </c>
      <c r="BP65" s="24">
        <v>0</v>
      </c>
      <c r="BQ65" s="98">
        <v>0</v>
      </c>
      <c r="BR65" s="98">
        <v>1</v>
      </c>
      <c r="BS65" s="24">
        <v>0</v>
      </c>
      <c r="BT65" s="24">
        <v>0</v>
      </c>
      <c r="BU65" s="98">
        <v>0</v>
      </c>
      <c r="BV65" s="98">
        <v>0</v>
      </c>
      <c r="BW65" s="98">
        <v>0</v>
      </c>
      <c r="BX65" s="98">
        <v>0</v>
      </c>
      <c r="BY65" s="98">
        <v>0</v>
      </c>
      <c r="BZ65" s="98">
        <v>0</v>
      </c>
      <c r="CA65" s="98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1</v>
      </c>
      <c r="CG65" s="24">
        <v>0</v>
      </c>
      <c r="CH65" s="24">
        <v>0</v>
      </c>
      <c r="CI65" s="100">
        <v>1</v>
      </c>
      <c r="CJ65" s="7" t="s">
        <v>54</v>
      </c>
      <c r="CK65" s="102" t="str">
        <f t="shared" si="48"/>
        <v>일치</v>
      </c>
      <c r="CL65" s="102" t="str">
        <f t="shared" si="49"/>
        <v>일치</v>
      </c>
      <c r="CM65" s="102" t="str">
        <f t="shared" si="50"/>
        <v>일치</v>
      </c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</row>
    <row r="66" spans="1:273" s="103" customFormat="1" ht="20.100000000000001" customHeight="1">
      <c r="A66" s="7">
        <v>60</v>
      </c>
      <c r="B66" s="7" t="s">
        <v>67</v>
      </c>
      <c r="C66" s="7" t="s">
        <v>569</v>
      </c>
      <c r="D66" s="7" t="s">
        <v>560</v>
      </c>
      <c r="E66" s="7" t="s">
        <v>590</v>
      </c>
      <c r="F66" s="7" t="s">
        <v>540</v>
      </c>
      <c r="G66" s="7" t="s">
        <v>591</v>
      </c>
      <c r="H66" s="7" t="s">
        <v>592</v>
      </c>
      <c r="I66" s="7" t="s">
        <v>593</v>
      </c>
      <c r="J66" s="7" t="s">
        <v>594</v>
      </c>
      <c r="K66" s="7" t="s">
        <v>595</v>
      </c>
      <c r="L66" s="7" t="s">
        <v>596</v>
      </c>
      <c r="M66" s="8">
        <v>39987</v>
      </c>
      <c r="N66" s="24"/>
      <c r="O66" s="7"/>
      <c r="P66" s="24" t="s">
        <v>525</v>
      </c>
      <c r="Q66" s="7"/>
      <c r="R66" s="7"/>
      <c r="S66" s="7">
        <v>4</v>
      </c>
      <c r="T66" s="79">
        <f t="shared" si="52"/>
        <v>2</v>
      </c>
      <c r="U66" s="7">
        <v>2</v>
      </c>
      <c r="V66" s="7">
        <v>0</v>
      </c>
      <c r="W66" s="9">
        <v>1</v>
      </c>
      <c r="X66" s="7">
        <v>1</v>
      </c>
      <c r="Y66" s="14" t="str">
        <f t="shared" si="54"/>
        <v>일치</v>
      </c>
      <c r="Z66" s="48">
        <v>2</v>
      </c>
      <c r="AA66" s="46">
        <v>0</v>
      </c>
      <c r="AB66" s="48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1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1</v>
      </c>
      <c r="AP66" s="46">
        <v>0</v>
      </c>
      <c r="AQ66" s="46">
        <v>0</v>
      </c>
      <c r="AR66" s="46">
        <v>0</v>
      </c>
      <c r="AS66" s="54" t="str">
        <f t="shared" si="38"/>
        <v>일치</v>
      </c>
      <c r="AT66" s="54" t="str">
        <f t="shared" si="39"/>
        <v>일치</v>
      </c>
      <c r="AU66" s="54" t="str">
        <f t="shared" si="40"/>
        <v>일치</v>
      </c>
      <c r="AV66" s="48">
        <v>1</v>
      </c>
      <c r="AW66" s="46">
        <v>0</v>
      </c>
      <c r="AX66" s="46">
        <v>0</v>
      </c>
      <c r="AY66" s="46">
        <v>0</v>
      </c>
      <c r="AZ66" s="46">
        <v>0</v>
      </c>
      <c r="BA66" s="46">
        <v>1</v>
      </c>
      <c r="BB66" s="46">
        <v>0</v>
      </c>
      <c r="BC66" s="46">
        <v>0</v>
      </c>
      <c r="BD66" s="46">
        <v>0</v>
      </c>
      <c r="BE66" s="46">
        <v>1</v>
      </c>
      <c r="BF66" s="46">
        <v>0</v>
      </c>
      <c r="BG66" s="46">
        <v>1</v>
      </c>
      <c r="BH66" s="46">
        <v>1</v>
      </c>
      <c r="BI66" s="24">
        <f t="shared" si="12"/>
        <v>1</v>
      </c>
      <c r="BJ66" s="46">
        <v>0</v>
      </c>
      <c r="BK66" s="46">
        <v>1</v>
      </c>
      <c r="BL66" s="46">
        <v>1</v>
      </c>
      <c r="BM66" s="46">
        <v>0</v>
      </c>
      <c r="BN66" s="46">
        <v>0</v>
      </c>
      <c r="BO66" s="46">
        <v>0</v>
      </c>
      <c r="BP66" s="46">
        <v>0</v>
      </c>
      <c r="BQ66" s="48">
        <v>0</v>
      </c>
      <c r="BR66" s="48">
        <v>1</v>
      </c>
      <c r="BS66" s="46">
        <v>0</v>
      </c>
      <c r="BT66" s="46">
        <v>0</v>
      </c>
      <c r="BU66" s="48">
        <v>0</v>
      </c>
      <c r="BV66" s="48">
        <v>0</v>
      </c>
      <c r="BW66" s="48">
        <v>0</v>
      </c>
      <c r="BX66" s="48">
        <v>0</v>
      </c>
      <c r="BY66" s="48">
        <v>0</v>
      </c>
      <c r="BZ66" s="48">
        <v>0</v>
      </c>
      <c r="CA66" s="48">
        <v>0</v>
      </c>
      <c r="CB66" s="46">
        <v>0</v>
      </c>
      <c r="CC66" s="46">
        <v>0</v>
      </c>
      <c r="CD66" s="46">
        <v>0</v>
      </c>
      <c r="CE66" s="46">
        <v>0</v>
      </c>
      <c r="CF66" s="46">
        <v>0</v>
      </c>
      <c r="CG66" s="46">
        <v>1</v>
      </c>
      <c r="CH66" s="46">
        <v>0</v>
      </c>
      <c r="CI66" s="53">
        <v>0</v>
      </c>
      <c r="CJ66" s="7" t="s">
        <v>54</v>
      </c>
      <c r="CK66" s="102" t="str">
        <f t="shared" si="48"/>
        <v>일치</v>
      </c>
      <c r="CL66" s="102" t="str">
        <f t="shared" si="49"/>
        <v>일치</v>
      </c>
      <c r="CM66" s="102" t="str">
        <f t="shared" si="50"/>
        <v>일치</v>
      </c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  <c r="IW66" s="178"/>
      <c r="IX66" s="178"/>
      <c r="IY66" s="178"/>
      <c r="IZ66" s="178"/>
      <c r="JA66" s="178"/>
      <c r="JB66" s="178"/>
      <c r="JC66" s="178"/>
      <c r="JD66" s="178"/>
      <c r="JE66" s="178"/>
      <c r="JF66" s="178"/>
      <c r="JG66" s="178"/>
      <c r="JH66" s="178"/>
      <c r="JI66" s="178"/>
      <c r="JJ66" s="178"/>
      <c r="JK66" s="178"/>
      <c r="JL66" s="178"/>
      <c r="JM66" s="178"/>
    </row>
    <row r="67" spans="1:273" s="7" customFormat="1" ht="20.100000000000001" customHeight="1">
      <c r="A67" s="7">
        <v>61</v>
      </c>
      <c r="B67" s="7" t="s">
        <v>67</v>
      </c>
      <c r="C67" s="7" t="s">
        <v>597</v>
      </c>
      <c r="D67" s="7" t="s">
        <v>598</v>
      </c>
      <c r="E67" s="87" t="s">
        <v>156</v>
      </c>
      <c r="F67" s="30" t="s">
        <v>599</v>
      </c>
      <c r="G67" s="87" t="s">
        <v>157</v>
      </c>
      <c r="H67" s="104" t="s">
        <v>158</v>
      </c>
      <c r="I67" s="7" t="s">
        <v>600</v>
      </c>
      <c r="J67" s="87" t="s">
        <v>159</v>
      </c>
      <c r="K67" s="7" t="s">
        <v>601</v>
      </c>
      <c r="L67" s="7" t="s">
        <v>602</v>
      </c>
      <c r="M67" s="8">
        <v>40066</v>
      </c>
      <c r="P67" s="38" t="s">
        <v>52</v>
      </c>
      <c r="S67" s="7">
        <v>38</v>
      </c>
      <c r="T67" s="79">
        <v>37</v>
      </c>
      <c r="U67" s="7">
        <v>37</v>
      </c>
      <c r="V67" s="7">
        <v>0</v>
      </c>
      <c r="W67" s="9">
        <v>0</v>
      </c>
      <c r="X67" s="7">
        <v>37</v>
      </c>
      <c r="Y67" s="61" t="str">
        <f t="shared" ref="Y67:Y72" si="55">IF(T67=SUM(W67:X67),"일치","불일치")</f>
        <v>일치</v>
      </c>
      <c r="Z67" s="9">
        <v>1</v>
      </c>
      <c r="AA67" s="7">
        <v>0</v>
      </c>
      <c r="AB67" s="9">
        <v>0</v>
      </c>
      <c r="AC67" s="7">
        <v>0</v>
      </c>
      <c r="AD67" s="7">
        <v>1</v>
      </c>
      <c r="AE67" s="7">
        <v>1</v>
      </c>
      <c r="AF67" s="7">
        <v>0</v>
      </c>
      <c r="AG67" s="7">
        <v>2</v>
      </c>
      <c r="AH67" s="7">
        <v>1</v>
      </c>
      <c r="AI67" s="7">
        <v>20</v>
      </c>
      <c r="AJ67" s="7">
        <v>7</v>
      </c>
      <c r="AK67" s="7">
        <v>4</v>
      </c>
      <c r="AL67" s="7">
        <v>1</v>
      </c>
      <c r="AM67" s="7">
        <v>1</v>
      </c>
      <c r="AN67" s="7">
        <v>1</v>
      </c>
      <c r="AO67" s="7">
        <v>0</v>
      </c>
      <c r="AP67" s="7">
        <v>0</v>
      </c>
      <c r="AQ67" s="7">
        <v>0</v>
      </c>
      <c r="AR67" s="7">
        <v>0</v>
      </c>
      <c r="AS67" s="15" t="str">
        <f t="shared" si="38"/>
        <v>일치</v>
      </c>
      <c r="AT67" s="15" t="str">
        <f t="shared" si="39"/>
        <v>일치</v>
      </c>
      <c r="AU67" s="15" t="str">
        <f t="shared" si="40"/>
        <v>일치</v>
      </c>
      <c r="AV67" s="9">
        <v>0</v>
      </c>
      <c r="AW67" s="7">
        <v>1</v>
      </c>
      <c r="AX67" s="7">
        <v>0</v>
      </c>
      <c r="AY67" s="7">
        <v>0</v>
      </c>
      <c r="AZ67" s="7">
        <v>0</v>
      </c>
      <c r="BA67" s="7">
        <v>29</v>
      </c>
      <c r="BB67" s="7">
        <v>6</v>
      </c>
      <c r="BC67" s="7">
        <v>0</v>
      </c>
      <c r="BD67" s="7">
        <v>1</v>
      </c>
      <c r="BE67" s="7">
        <v>31</v>
      </c>
      <c r="BF67" s="7">
        <v>6</v>
      </c>
      <c r="BG67" s="7">
        <v>0</v>
      </c>
      <c r="BH67" s="7">
        <v>26</v>
      </c>
      <c r="BI67" s="24">
        <f t="shared" si="12"/>
        <v>26</v>
      </c>
      <c r="BJ67" s="7">
        <v>14</v>
      </c>
      <c r="BK67" s="7">
        <v>12</v>
      </c>
      <c r="BL67" s="7">
        <v>26</v>
      </c>
      <c r="BM67" s="7">
        <v>0</v>
      </c>
      <c r="BN67" s="7">
        <v>1</v>
      </c>
      <c r="BO67" s="7">
        <v>1</v>
      </c>
      <c r="BP67" s="7">
        <v>1</v>
      </c>
      <c r="BQ67" s="9">
        <v>0</v>
      </c>
      <c r="BR67" s="9">
        <v>1</v>
      </c>
      <c r="BS67" s="7">
        <v>0</v>
      </c>
      <c r="BT67" s="7">
        <v>1</v>
      </c>
      <c r="BU67" s="9">
        <v>1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16</v>
      </c>
      <c r="CB67" s="7">
        <v>2</v>
      </c>
      <c r="CC67" s="7">
        <v>1</v>
      </c>
      <c r="CD67" s="7">
        <v>1</v>
      </c>
      <c r="CE67" s="7">
        <v>0</v>
      </c>
      <c r="CF67" s="7">
        <v>2</v>
      </c>
      <c r="CG67" s="7">
        <v>18</v>
      </c>
      <c r="CH67" s="7">
        <v>0</v>
      </c>
      <c r="CI67" s="7">
        <v>6</v>
      </c>
      <c r="CJ67" s="7" t="s">
        <v>603</v>
      </c>
      <c r="CK67" s="16" t="str">
        <f t="shared" si="48"/>
        <v>일치</v>
      </c>
      <c r="CL67" s="16" t="str">
        <f t="shared" si="49"/>
        <v>일치</v>
      </c>
      <c r="CM67" s="16" t="str">
        <f t="shared" si="50"/>
        <v>일치</v>
      </c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78"/>
      <c r="IV67" s="178"/>
      <c r="IW67" s="178"/>
      <c r="IX67" s="178"/>
      <c r="IY67" s="178"/>
      <c r="IZ67" s="178"/>
      <c r="JA67" s="178"/>
      <c r="JB67" s="178"/>
      <c r="JC67" s="178"/>
      <c r="JD67" s="178"/>
      <c r="JE67" s="178"/>
      <c r="JF67" s="178"/>
      <c r="JG67" s="178"/>
      <c r="JH67" s="178"/>
      <c r="JI67" s="178"/>
      <c r="JJ67" s="178"/>
      <c r="JK67" s="178"/>
      <c r="JL67" s="178"/>
      <c r="JM67" s="178"/>
    </row>
    <row r="68" spans="1:273" s="7" customFormat="1" ht="19.5" customHeight="1">
      <c r="A68" s="7">
        <v>62</v>
      </c>
      <c r="B68" s="7" t="s">
        <v>67</v>
      </c>
      <c r="C68" s="7" t="s">
        <v>604</v>
      </c>
      <c r="D68" s="7" t="s">
        <v>605</v>
      </c>
      <c r="E68" s="105" t="s">
        <v>160</v>
      </c>
      <c r="F68" s="30" t="s">
        <v>606</v>
      </c>
      <c r="G68" s="105" t="s">
        <v>161</v>
      </c>
      <c r="H68" s="106" t="s">
        <v>162</v>
      </c>
      <c r="I68" s="7" t="s">
        <v>607</v>
      </c>
      <c r="J68" s="105" t="s">
        <v>163</v>
      </c>
      <c r="K68" s="7" t="s">
        <v>608</v>
      </c>
      <c r="L68" s="7" t="s">
        <v>609</v>
      </c>
      <c r="M68" s="8">
        <v>40379</v>
      </c>
      <c r="P68" s="38" t="s">
        <v>52</v>
      </c>
      <c r="S68" s="7">
        <v>30</v>
      </c>
      <c r="T68" s="79">
        <f>U68+V68</f>
        <v>30</v>
      </c>
      <c r="U68" s="7">
        <v>30</v>
      </c>
      <c r="V68" s="7">
        <v>0</v>
      </c>
      <c r="W68" s="7">
        <v>22</v>
      </c>
      <c r="X68" s="7">
        <v>8</v>
      </c>
      <c r="Y68" s="61" t="str">
        <f t="shared" ref="Y68" si="56">IF(T68=SUM(W68:X68),"일치","불일치")</f>
        <v>일치</v>
      </c>
      <c r="Z68" s="7">
        <v>6</v>
      </c>
      <c r="AA68" s="7">
        <v>0</v>
      </c>
      <c r="AB68" s="7">
        <v>4</v>
      </c>
      <c r="AC68" s="7">
        <v>0</v>
      </c>
      <c r="AD68" s="7">
        <v>0</v>
      </c>
      <c r="AE68" s="7">
        <v>0</v>
      </c>
      <c r="AF68" s="7">
        <v>0</v>
      </c>
      <c r="AG68" s="7">
        <v>12</v>
      </c>
      <c r="AH68" s="7">
        <v>4</v>
      </c>
      <c r="AI68" s="7">
        <v>10</v>
      </c>
      <c r="AJ68" s="7">
        <v>3</v>
      </c>
      <c r="AK68" s="7">
        <v>0</v>
      </c>
      <c r="AL68" s="7">
        <v>1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15" t="str">
        <f t="shared" si="38"/>
        <v>일치</v>
      </c>
      <c r="AT68" s="15" t="str">
        <f t="shared" si="39"/>
        <v>일치</v>
      </c>
      <c r="AU68" s="15" t="str">
        <f t="shared" si="40"/>
        <v>일치</v>
      </c>
      <c r="AV68" s="7">
        <v>0</v>
      </c>
      <c r="AW68" s="7">
        <v>1</v>
      </c>
      <c r="AX68" s="7">
        <v>0</v>
      </c>
      <c r="AY68" s="7">
        <v>0</v>
      </c>
      <c r="AZ68" s="7">
        <v>0</v>
      </c>
      <c r="BA68" s="7">
        <v>22</v>
      </c>
      <c r="BB68" s="7">
        <v>7</v>
      </c>
      <c r="BC68" s="7">
        <v>0</v>
      </c>
      <c r="BD68" s="7">
        <v>0</v>
      </c>
      <c r="BE68" s="7">
        <v>17</v>
      </c>
      <c r="BF68" s="7">
        <v>13</v>
      </c>
      <c r="BG68" s="7">
        <v>0</v>
      </c>
      <c r="BH68" s="7">
        <v>23</v>
      </c>
      <c r="BI68" s="24">
        <f t="shared" si="12"/>
        <v>23</v>
      </c>
      <c r="BJ68" s="7">
        <v>11</v>
      </c>
      <c r="BK68" s="7">
        <v>12</v>
      </c>
      <c r="BL68" s="7">
        <v>23</v>
      </c>
      <c r="BM68" s="7">
        <v>0</v>
      </c>
      <c r="BN68" s="7">
        <v>1</v>
      </c>
      <c r="BO68" s="7">
        <v>1</v>
      </c>
      <c r="BP68" s="7">
        <v>1</v>
      </c>
      <c r="BQ68" s="7">
        <v>0</v>
      </c>
      <c r="BR68" s="7">
        <v>1</v>
      </c>
      <c r="BS68" s="7">
        <v>1</v>
      </c>
      <c r="BT68" s="7">
        <v>1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13</v>
      </c>
      <c r="CB68" s="7">
        <v>2</v>
      </c>
      <c r="CC68" s="7">
        <v>1</v>
      </c>
      <c r="CD68" s="7">
        <v>1</v>
      </c>
      <c r="CE68" s="7">
        <v>0</v>
      </c>
      <c r="CF68" s="7">
        <v>5</v>
      </c>
      <c r="CG68" s="7">
        <v>13</v>
      </c>
      <c r="CH68" s="7">
        <v>0</v>
      </c>
      <c r="CI68" s="7">
        <v>5</v>
      </c>
      <c r="CJ68" s="38" t="s">
        <v>52</v>
      </c>
      <c r="CK68" s="16" t="str">
        <f t="shared" si="48"/>
        <v>일치</v>
      </c>
      <c r="CL68" s="16" t="str">
        <f t="shared" si="49"/>
        <v>일치</v>
      </c>
      <c r="CM68" s="16" t="str">
        <f t="shared" si="50"/>
        <v>일치</v>
      </c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  <c r="IW68" s="178"/>
      <c r="IX68" s="178"/>
      <c r="IY68" s="178"/>
      <c r="IZ68" s="178"/>
      <c r="JA68" s="178"/>
      <c r="JB68" s="178"/>
      <c r="JC68" s="178"/>
      <c r="JD68" s="178"/>
      <c r="JE68" s="178"/>
      <c r="JF68" s="178"/>
      <c r="JG68" s="178"/>
      <c r="JH68" s="178"/>
      <c r="JI68" s="178"/>
      <c r="JJ68" s="178"/>
      <c r="JK68" s="178"/>
      <c r="JL68" s="178"/>
      <c r="JM68" s="178"/>
    </row>
    <row r="69" spans="1:273" s="37" customFormat="1" ht="20.100000000000001" customHeight="1">
      <c r="A69" s="7">
        <v>63</v>
      </c>
      <c r="B69" s="7" t="s">
        <v>67</v>
      </c>
      <c r="C69" s="7" t="s">
        <v>610</v>
      </c>
      <c r="D69" s="7" t="s">
        <v>611</v>
      </c>
      <c r="E69" s="105" t="s">
        <v>164</v>
      </c>
      <c r="F69" s="30" t="s">
        <v>612</v>
      </c>
      <c r="G69" s="105" t="s">
        <v>165</v>
      </c>
      <c r="H69" s="106" t="s">
        <v>166</v>
      </c>
      <c r="I69" s="7" t="s">
        <v>613</v>
      </c>
      <c r="J69" s="105" t="s">
        <v>167</v>
      </c>
      <c r="K69" s="7" t="s">
        <v>614</v>
      </c>
      <c r="L69" s="7" t="s">
        <v>615</v>
      </c>
      <c r="M69" s="8">
        <v>42313</v>
      </c>
      <c r="P69" s="38" t="s">
        <v>52</v>
      </c>
      <c r="S69" s="7">
        <v>30</v>
      </c>
      <c r="T69" s="79">
        <v>30</v>
      </c>
      <c r="U69" s="7">
        <v>16</v>
      </c>
      <c r="V69" s="7">
        <v>14</v>
      </c>
      <c r="W69" s="7">
        <v>23</v>
      </c>
      <c r="X69" s="7">
        <v>7</v>
      </c>
      <c r="Y69" s="61" t="str">
        <f t="shared" si="55"/>
        <v>일치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5</v>
      </c>
      <c r="AH69" s="7">
        <v>0</v>
      </c>
      <c r="AI69" s="7">
        <v>17</v>
      </c>
      <c r="AJ69" s="7">
        <v>0</v>
      </c>
      <c r="AK69" s="7">
        <v>7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15" t="str">
        <f t="shared" si="38"/>
        <v>일치</v>
      </c>
      <c r="AT69" s="15" t="str">
        <f t="shared" si="39"/>
        <v>일치</v>
      </c>
      <c r="AU69" s="15" t="str">
        <f t="shared" si="40"/>
        <v>일치</v>
      </c>
      <c r="AV69" s="7">
        <v>6</v>
      </c>
      <c r="AW69" s="7">
        <v>5</v>
      </c>
      <c r="AX69" s="7">
        <v>0</v>
      </c>
      <c r="AY69" s="7">
        <v>0</v>
      </c>
      <c r="AZ69" s="7">
        <v>0</v>
      </c>
      <c r="BA69" s="7">
        <v>14</v>
      </c>
      <c r="BB69" s="7">
        <v>4</v>
      </c>
      <c r="BC69" s="7">
        <v>1</v>
      </c>
      <c r="BD69" s="7">
        <v>0</v>
      </c>
      <c r="BE69" s="7">
        <v>27</v>
      </c>
      <c r="BF69" s="7">
        <v>3</v>
      </c>
      <c r="BG69" s="7">
        <v>0</v>
      </c>
      <c r="BH69" s="7">
        <v>23</v>
      </c>
      <c r="BI69" s="24">
        <f t="shared" si="12"/>
        <v>23</v>
      </c>
      <c r="BJ69" s="7">
        <v>8</v>
      </c>
      <c r="BK69" s="7">
        <v>15</v>
      </c>
      <c r="BL69" s="7">
        <v>23</v>
      </c>
      <c r="BM69" s="7">
        <v>0</v>
      </c>
      <c r="BN69" s="7">
        <v>1</v>
      </c>
      <c r="BO69" s="7">
        <v>1</v>
      </c>
      <c r="BP69" s="7">
        <v>1</v>
      </c>
      <c r="BQ69" s="7">
        <v>0</v>
      </c>
      <c r="BR69" s="7">
        <v>1</v>
      </c>
      <c r="BS69" s="7">
        <v>1</v>
      </c>
      <c r="BT69" s="7">
        <v>1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13</v>
      </c>
      <c r="CB69" s="7">
        <v>2</v>
      </c>
      <c r="CC69" s="7">
        <v>1</v>
      </c>
      <c r="CD69" s="7">
        <v>1</v>
      </c>
      <c r="CE69" s="7">
        <v>0</v>
      </c>
      <c r="CF69" s="7">
        <v>4</v>
      </c>
      <c r="CG69" s="7">
        <v>12</v>
      </c>
      <c r="CH69" s="7">
        <v>0</v>
      </c>
      <c r="CI69" s="7">
        <v>7</v>
      </c>
      <c r="CJ69" s="38" t="s">
        <v>52</v>
      </c>
      <c r="CK69" s="16" t="str">
        <f t="shared" si="48"/>
        <v>일치</v>
      </c>
      <c r="CL69" s="16" t="str">
        <f t="shared" si="49"/>
        <v>일치</v>
      </c>
      <c r="CM69" s="16" t="str">
        <f t="shared" si="50"/>
        <v>일치</v>
      </c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0"/>
      <c r="FP69" s="180"/>
      <c r="FQ69" s="180"/>
      <c r="FR69" s="180"/>
      <c r="FS69" s="180"/>
      <c r="FT69" s="180"/>
      <c r="FU69" s="180"/>
      <c r="FV69" s="180"/>
      <c r="FW69" s="180"/>
      <c r="FX69" s="180"/>
      <c r="FY69" s="180"/>
      <c r="FZ69" s="180"/>
      <c r="GA69" s="180"/>
      <c r="GB69" s="180"/>
      <c r="GC69" s="180"/>
      <c r="GD69" s="180"/>
      <c r="GE69" s="180"/>
      <c r="GF69" s="180"/>
      <c r="GG69" s="180"/>
      <c r="GH69" s="180"/>
      <c r="GI69" s="180"/>
      <c r="GJ69" s="180"/>
      <c r="GK69" s="180"/>
      <c r="GL69" s="180"/>
      <c r="GM69" s="180"/>
      <c r="GN69" s="180"/>
      <c r="GO69" s="180"/>
      <c r="GP69" s="180"/>
      <c r="GQ69" s="180"/>
      <c r="GR69" s="180"/>
      <c r="GS69" s="180"/>
      <c r="GT69" s="180"/>
      <c r="GU69" s="180"/>
      <c r="GV69" s="180"/>
      <c r="GW69" s="180"/>
      <c r="GX69" s="180"/>
      <c r="GY69" s="180"/>
      <c r="GZ69" s="180"/>
      <c r="HA69" s="180"/>
      <c r="HB69" s="180"/>
      <c r="HC69" s="180"/>
      <c r="HD69" s="180"/>
      <c r="HE69" s="180"/>
      <c r="HF69" s="180"/>
      <c r="HG69" s="180"/>
      <c r="HH69" s="180"/>
      <c r="HI69" s="180"/>
      <c r="HJ69" s="180"/>
      <c r="HK69" s="180"/>
      <c r="HL69" s="180"/>
      <c r="HM69" s="180"/>
      <c r="HN69" s="180"/>
      <c r="HO69" s="180"/>
      <c r="HP69" s="180"/>
      <c r="HQ69" s="180"/>
      <c r="HR69" s="180"/>
      <c r="HS69" s="180"/>
      <c r="HT69" s="180"/>
      <c r="HU69" s="180"/>
      <c r="HV69" s="180"/>
      <c r="HW69" s="180"/>
      <c r="HX69" s="180"/>
      <c r="HY69" s="180"/>
      <c r="HZ69" s="180"/>
      <c r="IA69" s="180"/>
      <c r="IB69" s="180"/>
      <c r="IC69" s="180"/>
      <c r="ID69" s="180"/>
      <c r="IE69" s="180"/>
      <c r="IF69" s="180"/>
      <c r="IG69" s="180"/>
      <c r="IH69" s="180"/>
      <c r="II69" s="180"/>
      <c r="IJ69" s="180"/>
      <c r="IK69" s="180"/>
      <c r="IL69" s="180"/>
      <c r="IM69" s="180"/>
      <c r="IN69" s="180"/>
      <c r="IO69" s="180"/>
      <c r="IP69" s="180"/>
      <c r="IQ69" s="180"/>
      <c r="IR69" s="180"/>
      <c r="IS69" s="180"/>
      <c r="IT69" s="180"/>
      <c r="IU69" s="180"/>
      <c r="IV69" s="180"/>
      <c r="IW69" s="180"/>
      <c r="IX69" s="180"/>
      <c r="IY69" s="180"/>
      <c r="IZ69" s="180"/>
      <c r="JA69" s="180"/>
      <c r="JB69" s="180"/>
      <c r="JC69" s="180"/>
      <c r="JD69" s="180"/>
      <c r="JE69" s="180"/>
      <c r="JF69" s="180"/>
      <c r="JG69" s="180"/>
      <c r="JH69" s="180"/>
      <c r="JI69" s="180"/>
      <c r="JJ69" s="180"/>
      <c r="JK69" s="180"/>
      <c r="JL69" s="180"/>
      <c r="JM69" s="180"/>
    </row>
    <row r="70" spans="1:273" s="37" customFormat="1" ht="20.100000000000001" customHeight="1">
      <c r="A70" s="7">
        <v>64</v>
      </c>
      <c r="B70" s="7" t="s">
        <v>67</v>
      </c>
      <c r="C70" s="7" t="s">
        <v>616</v>
      </c>
      <c r="D70" s="7" t="s">
        <v>617</v>
      </c>
      <c r="E70" s="7" t="s">
        <v>618</v>
      </c>
      <c r="F70" s="7"/>
      <c r="G70" s="7"/>
      <c r="H70" s="7" t="s">
        <v>619</v>
      </c>
      <c r="I70" s="7" t="s">
        <v>620</v>
      </c>
      <c r="J70" s="37" t="s">
        <v>621</v>
      </c>
      <c r="K70" s="7" t="s">
        <v>622</v>
      </c>
      <c r="L70" s="7" t="s">
        <v>623</v>
      </c>
      <c r="M70" s="8">
        <v>41410</v>
      </c>
      <c r="P70" s="118"/>
      <c r="Q70" s="118"/>
      <c r="R70" s="80" t="s">
        <v>525</v>
      </c>
      <c r="S70" s="7">
        <v>4</v>
      </c>
      <c r="T70" s="79">
        <v>3</v>
      </c>
      <c r="U70" s="7">
        <v>3</v>
      </c>
      <c r="V70" s="7">
        <v>0</v>
      </c>
      <c r="W70" s="7">
        <v>0</v>
      </c>
      <c r="X70" s="7">
        <v>3</v>
      </c>
      <c r="Y70" s="61" t="str">
        <f t="shared" si="55"/>
        <v>일치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1</v>
      </c>
      <c r="AH70" s="7">
        <v>0</v>
      </c>
      <c r="AI70" s="7">
        <v>2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15" t="str">
        <f t="shared" si="38"/>
        <v>일치</v>
      </c>
      <c r="AT70" s="15" t="str">
        <f t="shared" si="39"/>
        <v>일치</v>
      </c>
      <c r="AU70" s="15" t="str">
        <f t="shared" si="40"/>
        <v>일치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3</v>
      </c>
      <c r="BB70" s="7">
        <v>0</v>
      </c>
      <c r="BC70" s="7">
        <v>0</v>
      </c>
      <c r="BD70" s="7">
        <v>0</v>
      </c>
      <c r="BE70" s="7">
        <v>2</v>
      </c>
      <c r="BF70" s="7">
        <v>1</v>
      </c>
      <c r="BG70" s="7">
        <v>0</v>
      </c>
      <c r="BH70" s="7">
        <v>1</v>
      </c>
      <c r="BI70" s="24">
        <f t="shared" si="12"/>
        <v>2</v>
      </c>
      <c r="BJ70" s="7">
        <v>1</v>
      </c>
      <c r="BK70" s="7">
        <v>1</v>
      </c>
      <c r="BL70" s="7">
        <v>1</v>
      </c>
      <c r="BM70" s="7">
        <v>1</v>
      </c>
      <c r="BN70" s="7">
        <v>1</v>
      </c>
      <c r="BO70" s="7">
        <v>0</v>
      </c>
      <c r="BP70" s="7">
        <v>0</v>
      </c>
      <c r="BQ70" s="7">
        <v>0</v>
      </c>
      <c r="BR70" s="7">
        <v>1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2</v>
      </c>
      <c r="CH70" s="7">
        <v>0</v>
      </c>
      <c r="CI70" s="7">
        <v>0</v>
      </c>
      <c r="CJ70" s="7" t="s">
        <v>54</v>
      </c>
      <c r="CK70" s="16" t="str">
        <f t="shared" si="48"/>
        <v>일치</v>
      </c>
      <c r="CL70" s="16" t="str">
        <f t="shared" si="49"/>
        <v>일치</v>
      </c>
      <c r="CM70" s="16" t="str">
        <f t="shared" si="50"/>
        <v>일치</v>
      </c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0"/>
      <c r="FK70" s="180"/>
      <c r="FL70" s="180"/>
      <c r="FM70" s="180"/>
      <c r="FN70" s="180"/>
      <c r="FO70" s="180"/>
      <c r="FP70" s="180"/>
      <c r="FQ70" s="180"/>
      <c r="FR70" s="180"/>
      <c r="FS70" s="180"/>
      <c r="FT70" s="180"/>
      <c r="FU70" s="180"/>
      <c r="FV70" s="180"/>
      <c r="FW70" s="180"/>
      <c r="FX70" s="180"/>
      <c r="FY70" s="180"/>
      <c r="FZ70" s="180"/>
      <c r="GA70" s="180"/>
      <c r="GB70" s="180"/>
      <c r="GC70" s="180"/>
      <c r="GD70" s="180"/>
      <c r="GE70" s="180"/>
      <c r="GF70" s="180"/>
      <c r="GG70" s="180"/>
      <c r="GH70" s="180"/>
      <c r="GI70" s="180"/>
      <c r="GJ70" s="180"/>
      <c r="GK70" s="180"/>
      <c r="GL70" s="180"/>
      <c r="GM70" s="180"/>
      <c r="GN70" s="180"/>
      <c r="GO70" s="180"/>
      <c r="GP70" s="180"/>
      <c r="GQ70" s="180"/>
      <c r="GR70" s="180"/>
      <c r="GS70" s="180"/>
      <c r="GT70" s="180"/>
      <c r="GU70" s="180"/>
      <c r="GV70" s="180"/>
      <c r="GW70" s="180"/>
      <c r="GX70" s="180"/>
      <c r="GY70" s="180"/>
      <c r="GZ70" s="180"/>
      <c r="HA70" s="180"/>
      <c r="HB70" s="180"/>
      <c r="HC70" s="180"/>
      <c r="HD70" s="180"/>
      <c r="HE70" s="180"/>
      <c r="HF70" s="180"/>
      <c r="HG70" s="180"/>
      <c r="HH70" s="180"/>
      <c r="HI70" s="180"/>
      <c r="HJ70" s="180"/>
      <c r="HK70" s="180"/>
      <c r="HL70" s="180"/>
      <c r="HM70" s="180"/>
      <c r="HN70" s="180"/>
      <c r="HO70" s="180"/>
      <c r="HP70" s="180"/>
      <c r="HQ70" s="180"/>
      <c r="HR70" s="180"/>
      <c r="HS70" s="180"/>
      <c r="HT70" s="180"/>
      <c r="HU70" s="180"/>
      <c r="HV70" s="180"/>
      <c r="HW70" s="180"/>
      <c r="HX70" s="180"/>
      <c r="HY70" s="180"/>
      <c r="HZ70" s="180"/>
      <c r="IA70" s="180"/>
      <c r="IB70" s="180"/>
      <c r="IC70" s="180"/>
      <c r="ID70" s="180"/>
      <c r="IE70" s="180"/>
      <c r="IF70" s="180"/>
      <c r="IG70" s="180"/>
      <c r="IH70" s="180"/>
      <c r="II70" s="180"/>
      <c r="IJ70" s="180"/>
      <c r="IK70" s="180"/>
      <c r="IL70" s="180"/>
      <c r="IM70" s="180"/>
      <c r="IN70" s="180"/>
      <c r="IO70" s="180"/>
      <c r="IP70" s="180"/>
      <c r="IQ70" s="180"/>
      <c r="IR70" s="180"/>
      <c r="IS70" s="180"/>
      <c r="IT70" s="180"/>
      <c r="IU70" s="180"/>
      <c r="IV70" s="180"/>
      <c r="IW70" s="180"/>
      <c r="IX70" s="180"/>
      <c r="IY70" s="180"/>
      <c r="IZ70" s="180"/>
      <c r="JA70" s="180"/>
      <c r="JB70" s="180"/>
      <c r="JC70" s="180"/>
      <c r="JD70" s="180"/>
      <c r="JE70" s="180"/>
      <c r="JF70" s="180"/>
      <c r="JG70" s="180"/>
      <c r="JH70" s="180"/>
      <c r="JI70" s="180"/>
      <c r="JJ70" s="180"/>
      <c r="JK70" s="180"/>
      <c r="JL70" s="180"/>
      <c r="JM70" s="180"/>
    </row>
    <row r="71" spans="1:273" s="119" customFormat="1" ht="20.100000000000001" customHeight="1">
      <c r="A71" s="7">
        <v>65</v>
      </c>
      <c r="B71" s="7" t="s">
        <v>67</v>
      </c>
      <c r="C71" s="21" t="s">
        <v>616</v>
      </c>
      <c r="D71" s="21" t="s">
        <v>617</v>
      </c>
      <c r="E71" s="21" t="s">
        <v>624</v>
      </c>
      <c r="F71" s="21" t="s">
        <v>625</v>
      </c>
      <c r="G71" s="21" t="s">
        <v>626</v>
      </c>
      <c r="H71" s="21" t="s">
        <v>627</v>
      </c>
      <c r="I71" s="21" t="s">
        <v>628</v>
      </c>
      <c r="J71" s="119" t="s">
        <v>629</v>
      </c>
      <c r="K71" s="21" t="s">
        <v>630</v>
      </c>
      <c r="L71" s="21" t="s">
        <v>631</v>
      </c>
      <c r="M71" s="23">
        <v>39308</v>
      </c>
      <c r="Q71" s="80" t="s">
        <v>525</v>
      </c>
      <c r="S71" s="129">
        <v>4</v>
      </c>
      <c r="T71" s="79">
        <v>2</v>
      </c>
      <c r="U71" s="21">
        <v>2</v>
      </c>
      <c r="V71" s="21">
        <v>0</v>
      </c>
      <c r="W71" s="21">
        <v>0</v>
      </c>
      <c r="X71" s="21">
        <v>2</v>
      </c>
      <c r="Y71" s="61" t="str">
        <f t="shared" si="55"/>
        <v>일치</v>
      </c>
      <c r="Z71" s="21">
        <v>2</v>
      </c>
      <c r="AA71" s="21">
        <v>0</v>
      </c>
      <c r="AB71" s="21">
        <v>1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1</v>
      </c>
      <c r="AJ71" s="21">
        <v>0</v>
      </c>
      <c r="AK71" s="21">
        <v>1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15" t="str">
        <f t="shared" si="38"/>
        <v>일치</v>
      </c>
      <c r="AT71" s="15" t="str">
        <f t="shared" si="39"/>
        <v>일치</v>
      </c>
      <c r="AU71" s="15" t="str">
        <f t="shared" si="40"/>
        <v>일치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2</v>
      </c>
      <c r="BB71" s="21">
        <v>0</v>
      </c>
      <c r="BC71" s="21">
        <v>0</v>
      </c>
      <c r="BD71" s="21">
        <v>0</v>
      </c>
      <c r="BE71" s="21">
        <v>0</v>
      </c>
      <c r="BF71" s="21">
        <v>2</v>
      </c>
      <c r="BG71" s="21">
        <v>0</v>
      </c>
      <c r="BH71" s="21">
        <v>1</v>
      </c>
      <c r="BI71" s="24">
        <f t="shared" si="12"/>
        <v>1</v>
      </c>
      <c r="BJ71" s="21">
        <v>0</v>
      </c>
      <c r="BK71" s="21">
        <v>1</v>
      </c>
      <c r="BL71" s="21">
        <v>1</v>
      </c>
      <c r="BM71" s="21">
        <v>0</v>
      </c>
      <c r="BN71" s="21">
        <v>1</v>
      </c>
      <c r="BO71" s="21">
        <v>0</v>
      </c>
      <c r="BP71" s="21">
        <v>0</v>
      </c>
      <c r="BQ71" s="21">
        <v>0</v>
      </c>
      <c r="BR71" s="21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21">
        <v>1</v>
      </c>
      <c r="CH71" s="21">
        <v>0</v>
      </c>
      <c r="CI71" s="21">
        <v>0</v>
      </c>
      <c r="CJ71" s="7" t="s">
        <v>54</v>
      </c>
      <c r="CK71" s="16" t="str">
        <f t="shared" si="48"/>
        <v>일치</v>
      </c>
      <c r="CL71" s="16" t="str">
        <f t="shared" si="49"/>
        <v>일치</v>
      </c>
      <c r="CM71" s="16" t="str">
        <f t="shared" si="50"/>
        <v>일치</v>
      </c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  <c r="IO71" s="184"/>
      <c r="IP71" s="184"/>
      <c r="IQ71" s="184"/>
      <c r="IR71" s="184"/>
      <c r="IS71" s="184"/>
      <c r="IT71" s="184"/>
      <c r="IU71" s="184"/>
      <c r="IV71" s="184"/>
      <c r="IW71" s="184"/>
      <c r="IX71" s="184"/>
      <c r="IY71" s="184"/>
      <c r="IZ71" s="184"/>
      <c r="JA71" s="184"/>
      <c r="JB71" s="184"/>
      <c r="JC71" s="184"/>
      <c r="JD71" s="184"/>
      <c r="JE71" s="184"/>
      <c r="JF71" s="184"/>
      <c r="JG71" s="184"/>
      <c r="JH71" s="184"/>
      <c r="JI71" s="184"/>
      <c r="JJ71" s="184"/>
      <c r="JK71" s="184"/>
      <c r="JL71" s="184"/>
      <c r="JM71" s="184"/>
    </row>
    <row r="72" spans="1:273" s="37" customFormat="1" ht="20.100000000000001" customHeight="1">
      <c r="A72" s="7">
        <v>66</v>
      </c>
      <c r="B72" s="7" t="s">
        <v>67</v>
      </c>
      <c r="C72" s="62" t="s">
        <v>168</v>
      </c>
      <c r="D72" s="7" t="s">
        <v>60</v>
      </c>
      <c r="E72" s="7" t="s">
        <v>169</v>
      </c>
      <c r="F72" s="7" t="s">
        <v>661</v>
      </c>
      <c r="G72" s="7" t="s">
        <v>170</v>
      </c>
      <c r="H72" s="7" t="s">
        <v>171</v>
      </c>
      <c r="I72" s="7" t="s">
        <v>170</v>
      </c>
      <c r="J72" s="37" t="s">
        <v>172</v>
      </c>
      <c r="K72" s="7" t="s">
        <v>173</v>
      </c>
      <c r="L72" s="7" t="s">
        <v>174</v>
      </c>
      <c r="M72" s="8">
        <v>43318</v>
      </c>
      <c r="Q72" s="80" t="s">
        <v>525</v>
      </c>
      <c r="S72" s="7">
        <v>4</v>
      </c>
      <c r="T72" s="126">
        <f>U72+V72</f>
        <v>4</v>
      </c>
      <c r="U72" s="7">
        <v>4</v>
      </c>
      <c r="V72" s="7">
        <v>0</v>
      </c>
      <c r="W72" s="7">
        <v>1</v>
      </c>
      <c r="X72" s="7">
        <v>3</v>
      </c>
      <c r="Y72" s="61" t="str">
        <f t="shared" si="55"/>
        <v>일치</v>
      </c>
      <c r="Z72" s="7">
        <v>4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2</v>
      </c>
      <c r="AI72" s="7">
        <v>0</v>
      </c>
      <c r="AJ72" s="7">
        <v>1</v>
      </c>
      <c r="AK72" s="7">
        <v>0</v>
      </c>
      <c r="AL72" s="7">
        <v>1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15" t="str">
        <f t="shared" si="38"/>
        <v>일치</v>
      </c>
      <c r="AT72" s="15" t="str">
        <f t="shared" si="39"/>
        <v>일치</v>
      </c>
      <c r="AU72" s="15" t="str">
        <f t="shared" si="40"/>
        <v>일치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4</v>
      </c>
      <c r="BB72" s="7">
        <v>0</v>
      </c>
      <c r="BC72" s="7">
        <v>0</v>
      </c>
      <c r="BD72" s="7">
        <v>0</v>
      </c>
      <c r="BE72" s="7">
        <v>2</v>
      </c>
      <c r="BF72" s="7">
        <v>1</v>
      </c>
      <c r="BG72" s="7">
        <v>1</v>
      </c>
      <c r="BH72" s="7">
        <v>1</v>
      </c>
      <c r="BI72" s="24">
        <f t="shared" si="12"/>
        <v>2</v>
      </c>
      <c r="BJ72" s="7">
        <v>1</v>
      </c>
      <c r="BK72" s="7">
        <v>1</v>
      </c>
      <c r="BL72" s="7">
        <v>1</v>
      </c>
      <c r="BM72" s="7">
        <v>1</v>
      </c>
      <c r="BN72" s="7">
        <v>1</v>
      </c>
      <c r="BO72" s="7">
        <v>0</v>
      </c>
      <c r="BP72" s="7">
        <v>0</v>
      </c>
      <c r="BQ72" s="7">
        <v>0</v>
      </c>
      <c r="BR72" s="7">
        <v>1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2</v>
      </c>
      <c r="CH72" s="7">
        <v>0</v>
      </c>
      <c r="CI72" s="7">
        <v>0</v>
      </c>
      <c r="CJ72" s="7" t="s">
        <v>54</v>
      </c>
      <c r="CK72" s="16" t="str">
        <f t="shared" si="48"/>
        <v>일치</v>
      </c>
      <c r="CL72" s="16" t="str">
        <f t="shared" si="49"/>
        <v>일치</v>
      </c>
      <c r="CM72" s="16" t="str">
        <f t="shared" si="50"/>
        <v>일치</v>
      </c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0"/>
      <c r="HM72" s="180"/>
      <c r="HN72" s="180"/>
      <c r="HO72" s="180"/>
      <c r="HP72" s="180"/>
      <c r="HQ72" s="180"/>
      <c r="HR72" s="180"/>
      <c r="HS72" s="180"/>
      <c r="HT72" s="180"/>
      <c r="HU72" s="180"/>
      <c r="HV72" s="180"/>
      <c r="HW72" s="180"/>
      <c r="HX72" s="180"/>
      <c r="HY72" s="180"/>
      <c r="HZ72" s="180"/>
      <c r="IA72" s="180"/>
      <c r="IB72" s="180"/>
      <c r="IC72" s="180"/>
      <c r="ID72" s="180"/>
      <c r="IE72" s="180"/>
      <c r="IF72" s="180"/>
      <c r="IG72" s="180"/>
      <c r="IH72" s="180"/>
      <c r="II72" s="180"/>
      <c r="IJ72" s="180"/>
      <c r="IK72" s="180"/>
      <c r="IL72" s="180"/>
      <c r="IM72" s="180"/>
      <c r="IN72" s="180"/>
      <c r="IO72" s="180"/>
      <c r="IP72" s="180"/>
      <c r="IQ72" s="180"/>
      <c r="IR72" s="180"/>
      <c r="IS72" s="180"/>
      <c r="IT72" s="180"/>
      <c r="IU72" s="180"/>
      <c r="IV72" s="180"/>
      <c r="IW72" s="180"/>
      <c r="IX72" s="180"/>
      <c r="IY72" s="180"/>
      <c r="IZ72" s="180"/>
      <c r="JA72" s="180"/>
      <c r="JB72" s="180"/>
      <c r="JC72" s="180"/>
      <c r="JD72" s="180"/>
      <c r="JE72" s="180"/>
      <c r="JF72" s="180"/>
      <c r="JG72" s="180"/>
      <c r="JH72" s="180"/>
      <c r="JI72" s="180"/>
      <c r="JJ72" s="180"/>
      <c r="JK72" s="180"/>
      <c r="JL72" s="180"/>
      <c r="JM72" s="180"/>
    </row>
    <row r="73" spans="1:273" s="37" customFormat="1" ht="20.100000000000001" customHeight="1">
      <c r="A73" s="7">
        <v>67</v>
      </c>
      <c r="B73" s="7" t="s">
        <v>67</v>
      </c>
      <c r="C73" s="62" t="s">
        <v>168</v>
      </c>
      <c r="D73" s="7" t="s">
        <v>60</v>
      </c>
      <c r="E73" s="7" t="s">
        <v>169</v>
      </c>
      <c r="F73" s="7" t="s">
        <v>662</v>
      </c>
      <c r="G73" s="7" t="s">
        <v>170</v>
      </c>
      <c r="H73" s="7" t="s">
        <v>175</v>
      </c>
      <c r="I73" s="7" t="s">
        <v>170</v>
      </c>
      <c r="J73" s="37" t="s">
        <v>176</v>
      </c>
      <c r="K73" s="7" t="s">
        <v>177</v>
      </c>
      <c r="L73" s="7" t="s">
        <v>178</v>
      </c>
      <c r="M73" s="8">
        <v>43311</v>
      </c>
      <c r="Q73" s="80" t="s">
        <v>525</v>
      </c>
      <c r="S73" s="7">
        <v>4</v>
      </c>
      <c r="T73" s="126">
        <f>U73+V73</f>
        <v>3</v>
      </c>
      <c r="U73" s="7">
        <v>3</v>
      </c>
      <c r="V73" s="7">
        <v>0</v>
      </c>
      <c r="W73" s="7">
        <v>0</v>
      </c>
      <c r="X73" s="7">
        <v>3</v>
      </c>
      <c r="Y73" s="63" t="str">
        <f>IF(T73=SUM(W73:X73),"일치","불일치")</f>
        <v>일치</v>
      </c>
      <c r="Z73" s="7">
        <v>3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1</v>
      </c>
      <c r="AH73" s="7">
        <v>0</v>
      </c>
      <c r="AI73" s="7">
        <v>2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15" t="str">
        <f t="shared" si="38"/>
        <v>일치</v>
      </c>
      <c r="AT73" s="15" t="str">
        <f t="shared" si="39"/>
        <v>일치</v>
      </c>
      <c r="AU73" s="15" t="str">
        <f t="shared" si="40"/>
        <v>일치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3</v>
      </c>
      <c r="BB73" s="7">
        <v>0</v>
      </c>
      <c r="BC73" s="7">
        <v>0</v>
      </c>
      <c r="BD73" s="7">
        <v>0</v>
      </c>
      <c r="BE73" s="7">
        <v>0</v>
      </c>
      <c r="BF73" s="7">
        <v>3</v>
      </c>
      <c r="BG73" s="7">
        <v>0</v>
      </c>
      <c r="BH73" s="7">
        <v>1</v>
      </c>
      <c r="BI73" s="24">
        <f t="shared" si="12"/>
        <v>2</v>
      </c>
      <c r="BJ73" s="7">
        <v>0</v>
      </c>
      <c r="BK73" s="7">
        <v>2</v>
      </c>
      <c r="BL73" s="7">
        <v>1</v>
      </c>
      <c r="BM73" s="7">
        <v>1</v>
      </c>
      <c r="BN73" s="7">
        <v>1</v>
      </c>
      <c r="BO73" s="7">
        <v>0</v>
      </c>
      <c r="BP73" s="7">
        <v>0</v>
      </c>
      <c r="BQ73" s="7">
        <v>0</v>
      </c>
      <c r="BR73" s="7">
        <v>1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2</v>
      </c>
      <c r="CH73" s="7">
        <v>0</v>
      </c>
      <c r="CI73" s="7">
        <v>0</v>
      </c>
      <c r="CJ73" s="7" t="s">
        <v>54</v>
      </c>
      <c r="CK73" s="16" t="str">
        <f t="shared" si="48"/>
        <v>일치</v>
      </c>
      <c r="CL73" s="16" t="str">
        <f t="shared" si="49"/>
        <v>일치</v>
      </c>
      <c r="CM73" s="16" t="str">
        <f t="shared" si="50"/>
        <v>일치</v>
      </c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0"/>
      <c r="FS73" s="180"/>
      <c r="FT73" s="180"/>
      <c r="FU73" s="180"/>
      <c r="FV73" s="180"/>
      <c r="FW73" s="180"/>
      <c r="FX73" s="180"/>
      <c r="FY73" s="180"/>
      <c r="FZ73" s="180"/>
      <c r="GA73" s="180"/>
      <c r="GB73" s="180"/>
      <c r="GC73" s="180"/>
      <c r="GD73" s="180"/>
      <c r="GE73" s="180"/>
      <c r="GF73" s="180"/>
      <c r="GG73" s="180"/>
      <c r="GH73" s="180"/>
      <c r="GI73" s="180"/>
      <c r="GJ73" s="180"/>
      <c r="GK73" s="180"/>
      <c r="GL73" s="180"/>
      <c r="GM73" s="180"/>
      <c r="GN73" s="180"/>
      <c r="GO73" s="180"/>
      <c r="GP73" s="180"/>
      <c r="GQ73" s="180"/>
      <c r="GR73" s="180"/>
      <c r="GS73" s="180"/>
      <c r="GT73" s="180"/>
      <c r="GU73" s="180"/>
      <c r="GV73" s="180"/>
      <c r="GW73" s="180"/>
      <c r="GX73" s="180"/>
      <c r="GY73" s="180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  <c r="HL73" s="180"/>
      <c r="HM73" s="180"/>
      <c r="HN73" s="180"/>
      <c r="HO73" s="180"/>
      <c r="HP73" s="180"/>
      <c r="HQ73" s="180"/>
      <c r="HR73" s="180"/>
      <c r="HS73" s="180"/>
      <c r="HT73" s="180"/>
      <c r="HU73" s="180"/>
      <c r="HV73" s="180"/>
      <c r="HW73" s="180"/>
      <c r="HX73" s="180"/>
      <c r="HY73" s="180"/>
      <c r="HZ73" s="180"/>
      <c r="IA73" s="180"/>
      <c r="IB73" s="180"/>
      <c r="IC73" s="180"/>
      <c r="ID73" s="180"/>
      <c r="IE73" s="180"/>
      <c r="IF73" s="180"/>
      <c r="IG73" s="180"/>
      <c r="IH73" s="180"/>
      <c r="II73" s="180"/>
      <c r="IJ73" s="180"/>
      <c r="IK73" s="180"/>
      <c r="IL73" s="180"/>
      <c r="IM73" s="180"/>
      <c r="IN73" s="180"/>
      <c r="IO73" s="180"/>
      <c r="IP73" s="180"/>
      <c r="IQ73" s="180"/>
      <c r="IR73" s="180"/>
      <c r="IS73" s="180"/>
      <c r="IT73" s="180"/>
      <c r="IU73" s="180"/>
      <c r="IV73" s="180"/>
      <c r="IW73" s="180"/>
      <c r="IX73" s="180"/>
      <c r="IY73" s="180"/>
      <c r="IZ73" s="180"/>
      <c r="JA73" s="180"/>
      <c r="JB73" s="180"/>
      <c r="JC73" s="180"/>
      <c r="JD73" s="180"/>
      <c r="JE73" s="180"/>
      <c r="JF73" s="180"/>
      <c r="JG73" s="180"/>
      <c r="JH73" s="180"/>
      <c r="JI73" s="180"/>
      <c r="JJ73" s="180"/>
      <c r="JK73" s="180"/>
      <c r="JL73" s="180"/>
      <c r="JM73" s="180"/>
    </row>
    <row r="74" spans="1:273" s="113" customFormat="1" ht="20.100000000000001" customHeight="1">
      <c r="A74" s="7">
        <v>68</v>
      </c>
      <c r="B74" s="7" t="s">
        <v>67</v>
      </c>
      <c r="C74" s="29" t="s">
        <v>632</v>
      </c>
      <c r="D74" s="29" t="s">
        <v>633</v>
      </c>
      <c r="E74" s="29" t="s">
        <v>634</v>
      </c>
      <c r="F74" s="29" t="s">
        <v>635</v>
      </c>
      <c r="G74" s="29" t="s">
        <v>636</v>
      </c>
      <c r="H74" s="29" t="s">
        <v>637</v>
      </c>
      <c r="I74" s="29" t="s">
        <v>638</v>
      </c>
      <c r="J74" s="29" t="s">
        <v>639</v>
      </c>
      <c r="K74" s="87" t="s">
        <v>640</v>
      </c>
      <c r="L74" s="87" t="s">
        <v>641</v>
      </c>
      <c r="M74" s="120">
        <v>33231</v>
      </c>
      <c r="N74" s="21"/>
      <c r="O74" s="21"/>
      <c r="P74" s="38" t="s">
        <v>52</v>
      </c>
      <c r="Q74" s="21"/>
      <c r="R74" s="21"/>
      <c r="S74" s="21">
        <v>121</v>
      </c>
      <c r="T74" s="79">
        <f t="shared" ref="T74" si="57">U74+V74</f>
        <v>101</v>
      </c>
      <c r="U74" s="25">
        <v>70</v>
      </c>
      <c r="V74" s="25">
        <v>31</v>
      </c>
      <c r="W74" s="25">
        <v>80</v>
      </c>
      <c r="X74" s="25">
        <v>21</v>
      </c>
      <c r="Y74" s="14" t="str">
        <f t="shared" ref="Y74" si="58">IF(T74=SUM(W74:X74),"일치","불일치")</f>
        <v>일치</v>
      </c>
      <c r="Z74" s="25">
        <v>0</v>
      </c>
      <c r="AA74" s="21">
        <v>0</v>
      </c>
      <c r="AB74" s="25">
        <v>0</v>
      </c>
      <c r="AC74" s="21">
        <v>0</v>
      </c>
      <c r="AD74" s="21">
        <v>0</v>
      </c>
      <c r="AE74" s="21">
        <v>2</v>
      </c>
      <c r="AF74" s="21">
        <v>2</v>
      </c>
      <c r="AG74" s="21">
        <v>0</v>
      </c>
      <c r="AH74" s="21">
        <v>2</v>
      </c>
      <c r="AI74" s="21">
        <v>5</v>
      </c>
      <c r="AJ74" s="21">
        <v>4</v>
      </c>
      <c r="AK74" s="21">
        <v>15</v>
      </c>
      <c r="AL74" s="21">
        <v>12</v>
      </c>
      <c r="AM74" s="21">
        <v>27</v>
      </c>
      <c r="AN74" s="21">
        <v>14</v>
      </c>
      <c r="AO74" s="21">
        <v>12</v>
      </c>
      <c r="AP74" s="21">
        <v>8</v>
      </c>
      <c r="AQ74" s="21">
        <v>1</v>
      </c>
      <c r="AR74" s="21">
        <v>1</v>
      </c>
      <c r="AS74" s="14" t="str">
        <f>IF(T74=SUM(AG74:AR74),"일치","불일치")</f>
        <v>일치</v>
      </c>
      <c r="AT74" s="14" t="str">
        <f t="shared" si="39"/>
        <v>일치</v>
      </c>
      <c r="AU74" s="14" t="str">
        <f t="shared" si="40"/>
        <v>일치</v>
      </c>
      <c r="AV74" s="25">
        <v>7</v>
      </c>
      <c r="AW74" s="21">
        <v>13</v>
      </c>
      <c r="AX74" s="21">
        <v>3</v>
      </c>
      <c r="AY74" s="7">
        <v>0</v>
      </c>
      <c r="AZ74" s="7">
        <v>0</v>
      </c>
      <c r="BA74" s="21">
        <v>75</v>
      </c>
      <c r="BB74" s="21">
        <v>3</v>
      </c>
      <c r="BC74" s="21">
        <v>0</v>
      </c>
      <c r="BD74" s="21">
        <v>0</v>
      </c>
      <c r="BE74" s="21">
        <v>78</v>
      </c>
      <c r="BF74" s="21">
        <v>22</v>
      </c>
      <c r="BG74" s="25">
        <v>1</v>
      </c>
      <c r="BH74" s="25">
        <v>55</v>
      </c>
      <c r="BI74" s="24">
        <f t="shared" si="12"/>
        <v>55</v>
      </c>
      <c r="BJ74" s="21">
        <v>15</v>
      </c>
      <c r="BK74" s="21">
        <v>40</v>
      </c>
      <c r="BL74" s="21">
        <v>54</v>
      </c>
      <c r="BM74" s="21">
        <v>1</v>
      </c>
      <c r="BN74" s="21">
        <v>1</v>
      </c>
      <c r="BO74" s="21">
        <v>1</v>
      </c>
      <c r="BP74" s="21">
        <v>1</v>
      </c>
      <c r="BQ74" s="25">
        <v>0</v>
      </c>
      <c r="BR74" s="25">
        <v>1</v>
      </c>
      <c r="BS74" s="21">
        <v>1</v>
      </c>
      <c r="BT74" s="21">
        <v>1</v>
      </c>
      <c r="BU74" s="25">
        <v>1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43</v>
      </c>
      <c r="CB74" s="21">
        <v>3</v>
      </c>
      <c r="CC74" s="21">
        <v>1</v>
      </c>
      <c r="CD74" s="21">
        <v>1</v>
      </c>
      <c r="CE74" s="21">
        <v>0</v>
      </c>
      <c r="CF74" s="21">
        <v>3</v>
      </c>
      <c r="CG74" s="21">
        <v>44</v>
      </c>
      <c r="CH74" s="98">
        <v>0</v>
      </c>
      <c r="CI74" s="99">
        <v>8</v>
      </c>
      <c r="CJ74" s="38" t="s">
        <v>52</v>
      </c>
      <c r="CK74" s="14" t="str">
        <f t="shared" si="48"/>
        <v>일치</v>
      </c>
      <c r="CL74" s="14" t="str">
        <f t="shared" si="49"/>
        <v>일치</v>
      </c>
      <c r="CM74" s="175" t="str">
        <f t="shared" si="50"/>
        <v>일치</v>
      </c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  <c r="IR74" s="179"/>
      <c r="IS74" s="179"/>
      <c r="IT74" s="179"/>
      <c r="IU74" s="179"/>
      <c r="IV74" s="179"/>
      <c r="IW74" s="179"/>
      <c r="IX74" s="179"/>
      <c r="IY74" s="179"/>
      <c r="IZ74" s="179"/>
      <c r="JA74" s="179"/>
      <c r="JB74" s="179"/>
      <c r="JC74" s="179"/>
      <c r="JD74" s="179"/>
      <c r="JE74" s="179"/>
      <c r="JF74" s="179"/>
      <c r="JG74" s="179"/>
      <c r="JH74" s="179"/>
      <c r="JI74" s="179"/>
      <c r="JJ74" s="179"/>
      <c r="JK74" s="179"/>
      <c r="JL74" s="179"/>
      <c r="JM74" s="179"/>
    </row>
    <row r="75" spans="1:273" s="47" customFormat="1" ht="20.100000000000001" customHeight="1">
      <c r="A75" s="7">
        <v>69</v>
      </c>
      <c r="B75" s="7" t="s">
        <v>67</v>
      </c>
      <c r="C75" s="46" t="s">
        <v>632</v>
      </c>
      <c r="D75" s="46" t="s">
        <v>642</v>
      </c>
      <c r="E75" s="46" t="s">
        <v>634</v>
      </c>
      <c r="F75" s="29" t="s">
        <v>643</v>
      </c>
      <c r="G75" s="46" t="s">
        <v>636</v>
      </c>
      <c r="H75" s="46" t="s">
        <v>644</v>
      </c>
      <c r="I75" s="46" t="s">
        <v>645</v>
      </c>
      <c r="J75" s="46" t="s">
        <v>646</v>
      </c>
      <c r="K75" s="46" t="s">
        <v>647</v>
      </c>
      <c r="L75" s="46" t="s">
        <v>648</v>
      </c>
      <c r="M75" s="51" t="s">
        <v>649</v>
      </c>
      <c r="N75" s="46"/>
      <c r="O75" s="46"/>
      <c r="P75" s="38" t="s">
        <v>52</v>
      </c>
      <c r="Q75" s="46"/>
      <c r="R75" s="46"/>
      <c r="S75" s="46">
        <v>113</v>
      </c>
      <c r="T75" s="79">
        <f>U75+V75</f>
        <v>113</v>
      </c>
      <c r="U75" s="46">
        <v>78</v>
      </c>
      <c r="V75" s="46">
        <v>35</v>
      </c>
      <c r="W75" s="48">
        <v>113</v>
      </c>
      <c r="X75" s="46">
        <v>0</v>
      </c>
      <c r="Y75" s="83" t="str">
        <f t="shared" ref="Y75:Y79" si="59">IF(T75=SUM(W75:X75),"일치","불일치")</f>
        <v>일치</v>
      </c>
      <c r="Z75" s="48">
        <v>0</v>
      </c>
      <c r="AA75" s="46">
        <v>0</v>
      </c>
      <c r="AB75" s="48">
        <v>1</v>
      </c>
      <c r="AC75" s="46">
        <v>0</v>
      </c>
      <c r="AD75" s="46">
        <v>0</v>
      </c>
      <c r="AE75" s="46">
        <v>3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7</v>
      </c>
      <c r="AL75" s="46">
        <v>6</v>
      </c>
      <c r="AM75" s="46">
        <v>34</v>
      </c>
      <c r="AN75" s="46">
        <v>22</v>
      </c>
      <c r="AO75" s="46">
        <v>24</v>
      </c>
      <c r="AP75" s="46">
        <v>16</v>
      </c>
      <c r="AQ75" s="46">
        <v>4</v>
      </c>
      <c r="AR75" s="46">
        <v>0</v>
      </c>
      <c r="AS75" s="83" t="str">
        <f t="shared" ref="AS75:AS79" si="60">IF(T75=SUM(AG75:AR75),"일치","불일치")</f>
        <v>일치</v>
      </c>
      <c r="AT75" s="83" t="str">
        <f t="shared" si="39"/>
        <v>일치</v>
      </c>
      <c r="AU75" s="83" t="str">
        <f t="shared" si="40"/>
        <v>일치</v>
      </c>
      <c r="AV75" s="48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113</v>
      </c>
      <c r="BB75" s="46">
        <v>0</v>
      </c>
      <c r="BC75" s="121">
        <v>0</v>
      </c>
      <c r="BD75" s="121">
        <v>0</v>
      </c>
      <c r="BE75" s="46">
        <v>39</v>
      </c>
      <c r="BF75" s="46">
        <v>42</v>
      </c>
      <c r="BG75" s="46">
        <v>32</v>
      </c>
      <c r="BH75" s="46">
        <v>52</v>
      </c>
      <c r="BI75" s="24">
        <f t="shared" si="12"/>
        <v>52</v>
      </c>
      <c r="BJ75" s="46">
        <v>25</v>
      </c>
      <c r="BK75" s="46">
        <v>27</v>
      </c>
      <c r="BL75" s="46">
        <v>51</v>
      </c>
      <c r="BM75" s="46">
        <v>1</v>
      </c>
      <c r="BN75" s="46">
        <v>1</v>
      </c>
      <c r="BO75" s="46">
        <v>1</v>
      </c>
      <c r="BP75" s="46">
        <v>1</v>
      </c>
      <c r="BQ75" s="48">
        <v>0</v>
      </c>
      <c r="BR75" s="48">
        <v>1</v>
      </c>
      <c r="BS75" s="46">
        <v>1</v>
      </c>
      <c r="BT75" s="46">
        <v>1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40</v>
      </c>
      <c r="CB75" s="46">
        <v>3</v>
      </c>
      <c r="CC75" s="46">
        <v>1</v>
      </c>
      <c r="CD75" s="46">
        <v>1</v>
      </c>
      <c r="CE75" s="46">
        <v>0</v>
      </c>
      <c r="CF75" s="46">
        <v>1</v>
      </c>
      <c r="CG75" s="46">
        <v>51</v>
      </c>
      <c r="CH75" s="46">
        <v>0</v>
      </c>
      <c r="CI75" s="46">
        <v>0</v>
      </c>
      <c r="CJ75" s="38" t="s">
        <v>52</v>
      </c>
      <c r="CK75" s="14" t="str">
        <f t="shared" si="48"/>
        <v>일치</v>
      </c>
      <c r="CL75" s="14" t="str">
        <f t="shared" si="49"/>
        <v>일치</v>
      </c>
      <c r="CM75" s="175" t="str">
        <f t="shared" si="50"/>
        <v>일치</v>
      </c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  <c r="GM75" s="181"/>
      <c r="GN75" s="181"/>
      <c r="GO75" s="181"/>
      <c r="GP75" s="181"/>
      <c r="GQ75" s="181"/>
      <c r="GR75" s="181"/>
      <c r="GS75" s="181"/>
      <c r="GT75" s="181"/>
      <c r="GU75" s="181"/>
      <c r="GV75" s="181"/>
      <c r="GW75" s="181"/>
      <c r="GX75" s="181"/>
      <c r="GY75" s="181"/>
      <c r="GZ75" s="181"/>
      <c r="HA75" s="181"/>
      <c r="HB75" s="181"/>
      <c r="HC75" s="181"/>
      <c r="HD75" s="181"/>
      <c r="HE75" s="181"/>
      <c r="HF75" s="181"/>
      <c r="HG75" s="181"/>
      <c r="HH75" s="181"/>
      <c r="HI75" s="181"/>
      <c r="HJ75" s="181"/>
      <c r="HK75" s="181"/>
      <c r="HL75" s="181"/>
      <c r="HM75" s="181"/>
      <c r="HN75" s="181"/>
      <c r="HO75" s="181"/>
      <c r="HP75" s="181"/>
      <c r="HQ75" s="181"/>
      <c r="HR75" s="181"/>
      <c r="HS75" s="181"/>
      <c r="HT75" s="181"/>
      <c r="HU75" s="181"/>
      <c r="HV75" s="181"/>
      <c r="HW75" s="181"/>
      <c r="HX75" s="181"/>
      <c r="HY75" s="181"/>
      <c r="HZ75" s="181"/>
      <c r="IA75" s="181"/>
      <c r="IB75" s="181"/>
      <c r="IC75" s="181"/>
      <c r="ID75" s="181"/>
      <c r="IE75" s="181"/>
      <c r="IF75" s="181"/>
      <c r="IG75" s="181"/>
      <c r="IH75" s="181"/>
      <c r="II75" s="181"/>
      <c r="IJ75" s="181"/>
      <c r="IK75" s="181"/>
      <c r="IL75" s="181"/>
      <c r="IM75" s="181"/>
      <c r="IN75" s="181"/>
      <c r="IO75" s="181"/>
      <c r="IP75" s="181"/>
      <c r="IQ75" s="181"/>
      <c r="IR75" s="181"/>
      <c r="IS75" s="181"/>
      <c r="IT75" s="181"/>
      <c r="IU75" s="181"/>
      <c r="IV75" s="181"/>
      <c r="IW75" s="181"/>
      <c r="IX75" s="181"/>
      <c r="IY75" s="181"/>
      <c r="IZ75" s="181"/>
      <c r="JA75" s="181"/>
      <c r="JB75" s="181"/>
      <c r="JC75" s="181"/>
      <c r="JD75" s="181"/>
      <c r="JE75" s="181"/>
      <c r="JF75" s="181"/>
      <c r="JG75" s="181"/>
      <c r="JH75" s="181"/>
      <c r="JI75" s="181"/>
      <c r="JJ75" s="181"/>
      <c r="JK75" s="181"/>
      <c r="JL75" s="181"/>
      <c r="JM75" s="181"/>
    </row>
    <row r="76" spans="1:273" s="124" customFormat="1" ht="20.100000000000001" customHeight="1">
      <c r="A76" s="7">
        <v>70</v>
      </c>
      <c r="B76" s="7" t="s">
        <v>67</v>
      </c>
      <c r="C76" s="46" t="s">
        <v>179</v>
      </c>
      <c r="D76" s="46" t="s">
        <v>56</v>
      </c>
      <c r="E76" s="46" t="s">
        <v>180</v>
      </c>
      <c r="F76" s="29" t="s">
        <v>360</v>
      </c>
      <c r="G76" s="46" t="s">
        <v>181</v>
      </c>
      <c r="H76" s="46" t="s">
        <v>182</v>
      </c>
      <c r="I76" s="46" t="s">
        <v>181</v>
      </c>
      <c r="J76" s="46" t="s">
        <v>183</v>
      </c>
      <c r="K76" s="46" t="s">
        <v>184</v>
      </c>
      <c r="L76" s="46" t="s">
        <v>185</v>
      </c>
      <c r="M76" s="46" t="s">
        <v>186</v>
      </c>
      <c r="N76" s="46"/>
      <c r="O76" s="46"/>
      <c r="P76" s="38" t="s">
        <v>52</v>
      </c>
      <c r="Q76" s="46"/>
      <c r="R76" s="46"/>
      <c r="S76" s="46">
        <v>30</v>
      </c>
      <c r="T76" s="79">
        <v>30</v>
      </c>
      <c r="U76" s="46">
        <v>8</v>
      </c>
      <c r="V76" s="46">
        <v>22</v>
      </c>
      <c r="W76" s="46">
        <v>30</v>
      </c>
      <c r="X76" s="46">
        <v>0</v>
      </c>
      <c r="Y76" s="83" t="str">
        <f t="shared" si="59"/>
        <v>일치</v>
      </c>
      <c r="Z76" s="46">
        <v>8</v>
      </c>
      <c r="AA76" s="46">
        <v>25</v>
      </c>
      <c r="AB76" s="46">
        <v>0</v>
      </c>
      <c r="AC76" s="46">
        <v>0</v>
      </c>
      <c r="AD76" s="46">
        <v>3</v>
      </c>
      <c r="AE76" s="46">
        <v>0</v>
      </c>
      <c r="AF76" s="46">
        <v>0</v>
      </c>
      <c r="AG76" s="46">
        <v>3</v>
      </c>
      <c r="AH76" s="46">
        <v>0</v>
      </c>
      <c r="AI76" s="46">
        <v>11</v>
      </c>
      <c r="AJ76" s="46">
        <v>0</v>
      </c>
      <c r="AK76" s="46">
        <v>12</v>
      </c>
      <c r="AL76" s="46">
        <v>0</v>
      </c>
      <c r="AM76" s="46">
        <v>4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83" t="str">
        <f t="shared" si="60"/>
        <v>일치</v>
      </c>
      <c r="AT76" s="83" t="str">
        <f t="shared" si="39"/>
        <v>일치</v>
      </c>
      <c r="AU76" s="83" t="str">
        <f t="shared" si="40"/>
        <v>일치</v>
      </c>
      <c r="AV76" s="46">
        <v>3</v>
      </c>
      <c r="AW76" s="46">
        <v>2</v>
      </c>
      <c r="AX76" s="46">
        <v>0</v>
      </c>
      <c r="AY76" s="46">
        <v>0</v>
      </c>
      <c r="AZ76" s="46">
        <v>0</v>
      </c>
      <c r="BA76" s="46">
        <v>24</v>
      </c>
      <c r="BB76" s="46">
        <v>1</v>
      </c>
      <c r="BC76" s="121">
        <v>0</v>
      </c>
      <c r="BD76" s="121">
        <v>0</v>
      </c>
      <c r="BE76" s="46">
        <v>28</v>
      </c>
      <c r="BF76" s="46">
        <v>2</v>
      </c>
      <c r="BG76" s="46">
        <v>0</v>
      </c>
      <c r="BH76" s="46">
        <v>24</v>
      </c>
      <c r="BI76" s="24">
        <f t="shared" si="12"/>
        <v>23</v>
      </c>
      <c r="BJ76" s="46">
        <v>9</v>
      </c>
      <c r="BK76" s="46">
        <v>14</v>
      </c>
      <c r="BL76" s="46">
        <v>23</v>
      </c>
      <c r="BM76" s="46">
        <v>0</v>
      </c>
      <c r="BN76" s="46">
        <v>1</v>
      </c>
      <c r="BO76" s="46">
        <v>1</v>
      </c>
      <c r="BP76" s="46">
        <v>1</v>
      </c>
      <c r="BQ76" s="122">
        <v>0</v>
      </c>
      <c r="BR76" s="46">
        <v>1</v>
      </c>
      <c r="BS76" s="46">
        <v>1</v>
      </c>
      <c r="BT76" s="46">
        <v>1</v>
      </c>
      <c r="BU76" s="46">
        <v>0</v>
      </c>
      <c r="BV76" s="46">
        <v>0</v>
      </c>
      <c r="BW76" s="46">
        <v>0</v>
      </c>
      <c r="BX76" s="46">
        <v>0</v>
      </c>
      <c r="BY76" s="46">
        <v>0</v>
      </c>
      <c r="BZ76" s="46">
        <v>0</v>
      </c>
      <c r="CA76" s="46">
        <v>13</v>
      </c>
      <c r="CB76" s="46">
        <v>2</v>
      </c>
      <c r="CC76" s="46">
        <v>1</v>
      </c>
      <c r="CD76" s="46">
        <v>1</v>
      </c>
      <c r="CE76" s="46">
        <v>0</v>
      </c>
      <c r="CF76" s="46">
        <v>2</v>
      </c>
      <c r="CG76" s="46">
        <v>16</v>
      </c>
      <c r="CH76" s="123">
        <v>0</v>
      </c>
      <c r="CI76" s="46">
        <v>5</v>
      </c>
      <c r="CJ76" s="38" t="s">
        <v>52</v>
      </c>
      <c r="CK76" s="14" t="str">
        <f t="shared" si="48"/>
        <v>일치</v>
      </c>
      <c r="CL76" s="14" t="str">
        <f t="shared" si="49"/>
        <v>일치</v>
      </c>
      <c r="CM76" s="175" t="str">
        <f t="shared" si="50"/>
        <v>일치</v>
      </c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FH76" s="185"/>
      <c r="FI76" s="185"/>
      <c r="FJ76" s="185"/>
      <c r="FK76" s="185"/>
      <c r="FL76" s="185"/>
      <c r="FM76" s="185"/>
      <c r="FN76" s="185"/>
      <c r="FO76" s="185"/>
      <c r="FP76" s="185"/>
      <c r="FQ76" s="185"/>
      <c r="FR76" s="185"/>
      <c r="FS76" s="185"/>
      <c r="FT76" s="185"/>
      <c r="FU76" s="185"/>
      <c r="FV76" s="185"/>
      <c r="FW76" s="185"/>
      <c r="FX76" s="185"/>
      <c r="FY76" s="185"/>
      <c r="FZ76" s="185"/>
      <c r="GA76" s="185"/>
      <c r="GB76" s="185"/>
      <c r="GC76" s="185"/>
      <c r="GD76" s="185"/>
      <c r="GE76" s="185"/>
      <c r="GF76" s="185"/>
      <c r="GG76" s="185"/>
      <c r="GH76" s="185"/>
      <c r="GI76" s="185"/>
      <c r="GJ76" s="185"/>
      <c r="GK76" s="185"/>
      <c r="GL76" s="185"/>
      <c r="GM76" s="185"/>
      <c r="GN76" s="185"/>
      <c r="GO76" s="185"/>
      <c r="GP76" s="185"/>
      <c r="GQ76" s="185"/>
      <c r="GR76" s="185"/>
      <c r="GS76" s="185"/>
      <c r="GT76" s="185"/>
      <c r="GU76" s="185"/>
      <c r="GV76" s="185"/>
      <c r="GW76" s="185"/>
      <c r="GX76" s="185"/>
      <c r="GY76" s="185"/>
      <c r="GZ76" s="185"/>
      <c r="HA76" s="185"/>
      <c r="HB76" s="185"/>
      <c r="HC76" s="185"/>
      <c r="HD76" s="185"/>
      <c r="HE76" s="185"/>
      <c r="HF76" s="185"/>
      <c r="HG76" s="185"/>
      <c r="HH76" s="185"/>
      <c r="HI76" s="185"/>
      <c r="HJ76" s="185"/>
      <c r="HK76" s="185"/>
      <c r="HL76" s="185"/>
      <c r="HM76" s="185"/>
      <c r="HN76" s="185"/>
      <c r="HO76" s="185"/>
      <c r="HP76" s="185"/>
      <c r="HQ76" s="185"/>
      <c r="HR76" s="185"/>
      <c r="HS76" s="185"/>
      <c r="HT76" s="185"/>
      <c r="HU76" s="185"/>
      <c r="HV76" s="185"/>
      <c r="HW76" s="185"/>
      <c r="HX76" s="185"/>
      <c r="HY76" s="185"/>
      <c r="HZ76" s="185"/>
      <c r="IA76" s="185"/>
      <c r="IB76" s="185"/>
      <c r="IC76" s="185"/>
      <c r="ID76" s="185"/>
      <c r="IE76" s="185"/>
      <c r="IF76" s="185"/>
      <c r="IG76" s="185"/>
      <c r="IH76" s="185"/>
      <c r="II76" s="185"/>
      <c r="IJ76" s="185"/>
      <c r="IK76" s="185"/>
      <c r="IL76" s="185"/>
      <c r="IM76" s="185"/>
      <c r="IN76" s="185"/>
      <c r="IO76" s="185"/>
      <c r="IP76" s="185"/>
      <c r="IQ76" s="185"/>
      <c r="IR76" s="185"/>
      <c r="IS76" s="185"/>
      <c r="IT76" s="185"/>
      <c r="IU76" s="185"/>
      <c r="IV76" s="185"/>
      <c r="IW76" s="185"/>
      <c r="IX76" s="185"/>
      <c r="IY76" s="185"/>
      <c r="IZ76" s="185"/>
      <c r="JA76" s="185"/>
      <c r="JB76" s="185"/>
      <c r="JC76" s="185"/>
      <c r="JD76" s="185"/>
      <c r="JE76" s="185"/>
      <c r="JF76" s="185"/>
      <c r="JG76" s="185"/>
      <c r="JH76" s="185"/>
      <c r="JI76" s="185"/>
      <c r="JJ76" s="185"/>
      <c r="JK76" s="185"/>
      <c r="JL76" s="185"/>
      <c r="JM76" s="185"/>
    </row>
    <row r="77" spans="1:273" s="124" customFormat="1" ht="20.100000000000001" customHeight="1">
      <c r="A77" s="7">
        <v>71</v>
      </c>
      <c r="B77" s="7" t="s">
        <v>67</v>
      </c>
      <c r="C77" s="46" t="s">
        <v>179</v>
      </c>
      <c r="D77" s="46" t="s">
        <v>187</v>
      </c>
      <c r="E77" s="46" t="s">
        <v>188</v>
      </c>
      <c r="F77" s="29" t="s">
        <v>360</v>
      </c>
      <c r="G77" s="46" t="s">
        <v>650</v>
      </c>
      <c r="H77" s="46" t="s">
        <v>189</v>
      </c>
      <c r="I77" s="46" t="s">
        <v>668</v>
      </c>
      <c r="J77" s="46" t="s">
        <v>669</v>
      </c>
      <c r="K77" s="46" t="s">
        <v>190</v>
      </c>
      <c r="L77" s="46" t="s">
        <v>191</v>
      </c>
      <c r="M77" s="46" t="s">
        <v>192</v>
      </c>
      <c r="N77" s="46"/>
      <c r="O77" s="46"/>
      <c r="P77" s="38" t="s">
        <v>52</v>
      </c>
      <c r="Q77" s="46"/>
      <c r="R77" s="46"/>
      <c r="S77" s="46">
        <v>39</v>
      </c>
      <c r="T77" s="79">
        <v>39</v>
      </c>
      <c r="U77" s="46">
        <v>39</v>
      </c>
      <c r="V77" s="46">
        <v>0</v>
      </c>
      <c r="W77" s="46">
        <v>5</v>
      </c>
      <c r="X77" s="46">
        <v>34</v>
      </c>
      <c r="Y77" s="83" t="str">
        <f t="shared" si="59"/>
        <v>일치</v>
      </c>
      <c r="Z77" s="46">
        <v>6</v>
      </c>
      <c r="AA77" s="46">
        <v>0</v>
      </c>
      <c r="AB77" s="46">
        <v>1</v>
      </c>
      <c r="AC77" s="46">
        <v>0</v>
      </c>
      <c r="AD77" s="46">
        <v>0</v>
      </c>
      <c r="AE77" s="46">
        <v>0</v>
      </c>
      <c r="AF77" s="46">
        <v>0</v>
      </c>
      <c r="AG77" s="46">
        <v>7</v>
      </c>
      <c r="AH77" s="46">
        <v>4</v>
      </c>
      <c r="AI77" s="46">
        <v>15</v>
      </c>
      <c r="AJ77" s="46">
        <v>4</v>
      </c>
      <c r="AK77" s="46">
        <v>3</v>
      </c>
      <c r="AL77" s="46">
        <v>0</v>
      </c>
      <c r="AM77" s="46">
        <v>2</v>
      </c>
      <c r="AN77" s="46">
        <v>2</v>
      </c>
      <c r="AO77" s="46">
        <v>1</v>
      </c>
      <c r="AP77" s="46">
        <v>1</v>
      </c>
      <c r="AQ77" s="46">
        <v>0</v>
      </c>
      <c r="AR77" s="46">
        <v>0</v>
      </c>
      <c r="AS77" s="83" t="str">
        <f t="shared" si="60"/>
        <v>일치</v>
      </c>
      <c r="AT77" s="83" t="str">
        <f t="shared" si="39"/>
        <v>일치</v>
      </c>
      <c r="AU77" s="83" t="str">
        <f t="shared" si="40"/>
        <v>일치</v>
      </c>
      <c r="AV77" s="46">
        <v>5</v>
      </c>
      <c r="AW77" s="46">
        <v>7</v>
      </c>
      <c r="AX77" s="46">
        <v>0</v>
      </c>
      <c r="AY77" s="46">
        <v>1</v>
      </c>
      <c r="AZ77" s="46">
        <v>0</v>
      </c>
      <c r="BA77" s="46">
        <v>20</v>
      </c>
      <c r="BB77" s="46">
        <v>6</v>
      </c>
      <c r="BC77" s="121">
        <v>0</v>
      </c>
      <c r="BD77" s="121">
        <v>0</v>
      </c>
      <c r="BE77" s="46">
        <v>34</v>
      </c>
      <c r="BF77" s="46">
        <v>5</v>
      </c>
      <c r="BG77" s="46">
        <v>0</v>
      </c>
      <c r="BH77" s="46">
        <v>28</v>
      </c>
      <c r="BI77" s="24">
        <f t="shared" si="12"/>
        <v>23</v>
      </c>
      <c r="BJ77" s="46">
        <v>12</v>
      </c>
      <c r="BK77" s="46">
        <v>11</v>
      </c>
      <c r="BL77" s="46">
        <v>14</v>
      </c>
      <c r="BM77" s="46">
        <v>9</v>
      </c>
      <c r="BN77" s="46">
        <v>0</v>
      </c>
      <c r="BO77" s="46">
        <v>1</v>
      </c>
      <c r="BP77" s="46">
        <v>1</v>
      </c>
      <c r="BQ77" s="48">
        <v>0</v>
      </c>
      <c r="BR77" s="46">
        <v>1</v>
      </c>
      <c r="BS77" s="46">
        <v>1</v>
      </c>
      <c r="BT77" s="46">
        <v>1</v>
      </c>
      <c r="BU77" s="46">
        <v>1</v>
      </c>
      <c r="BV77" s="46">
        <v>0</v>
      </c>
      <c r="BW77" s="46">
        <v>0</v>
      </c>
      <c r="BX77" s="46">
        <v>0</v>
      </c>
      <c r="BY77" s="46">
        <v>0</v>
      </c>
      <c r="BZ77" s="46">
        <v>0</v>
      </c>
      <c r="CA77" s="46">
        <v>15</v>
      </c>
      <c r="CB77" s="46">
        <v>1</v>
      </c>
      <c r="CC77" s="46">
        <v>1</v>
      </c>
      <c r="CD77" s="46">
        <v>0</v>
      </c>
      <c r="CE77" s="46">
        <v>0</v>
      </c>
      <c r="CF77" s="46">
        <v>2</v>
      </c>
      <c r="CG77" s="46">
        <v>15</v>
      </c>
      <c r="CH77" s="46">
        <v>0</v>
      </c>
      <c r="CI77" s="46">
        <v>6</v>
      </c>
      <c r="CJ77" s="7" t="s">
        <v>193</v>
      </c>
      <c r="CK77" s="14" t="str">
        <f t="shared" si="48"/>
        <v>일치</v>
      </c>
      <c r="CL77" s="14" t="str">
        <f t="shared" si="49"/>
        <v>일치</v>
      </c>
      <c r="CM77" s="175" t="str">
        <f t="shared" si="50"/>
        <v>일치</v>
      </c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5"/>
      <c r="FK77" s="185"/>
      <c r="FL77" s="185"/>
      <c r="FM77" s="185"/>
      <c r="FN77" s="185"/>
      <c r="FO77" s="185"/>
      <c r="FP77" s="185"/>
      <c r="FQ77" s="185"/>
      <c r="FR77" s="185"/>
      <c r="FS77" s="185"/>
      <c r="FT77" s="185"/>
      <c r="FU77" s="185"/>
      <c r="FV77" s="185"/>
      <c r="FW77" s="185"/>
      <c r="FX77" s="185"/>
      <c r="FY77" s="185"/>
      <c r="FZ77" s="185"/>
      <c r="GA77" s="185"/>
      <c r="GB77" s="185"/>
      <c r="GC77" s="185"/>
      <c r="GD77" s="185"/>
      <c r="GE77" s="185"/>
      <c r="GF77" s="185"/>
      <c r="GG77" s="185"/>
      <c r="GH77" s="185"/>
      <c r="GI77" s="185"/>
      <c r="GJ77" s="185"/>
      <c r="GK77" s="185"/>
      <c r="GL77" s="185"/>
      <c r="GM77" s="185"/>
      <c r="GN77" s="185"/>
      <c r="GO77" s="185"/>
      <c r="GP77" s="185"/>
      <c r="GQ77" s="185"/>
      <c r="GR77" s="185"/>
      <c r="GS77" s="185"/>
      <c r="GT77" s="185"/>
      <c r="GU77" s="185"/>
      <c r="GV77" s="185"/>
      <c r="GW77" s="185"/>
      <c r="GX77" s="185"/>
      <c r="GY77" s="185"/>
      <c r="GZ77" s="185"/>
      <c r="HA77" s="185"/>
      <c r="HB77" s="185"/>
      <c r="HC77" s="185"/>
      <c r="HD77" s="185"/>
      <c r="HE77" s="185"/>
      <c r="HF77" s="185"/>
      <c r="HG77" s="185"/>
      <c r="HH77" s="185"/>
      <c r="HI77" s="185"/>
      <c r="HJ77" s="185"/>
      <c r="HK77" s="185"/>
      <c r="HL77" s="185"/>
      <c r="HM77" s="185"/>
      <c r="HN77" s="185"/>
      <c r="HO77" s="185"/>
      <c r="HP77" s="185"/>
      <c r="HQ77" s="185"/>
      <c r="HR77" s="185"/>
      <c r="HS77" s="185"/>
      <c r="HT77" s="185"/>
      <c r="HU77" s="185"/>
      <c r="HV77" s="185"/>
      <c r="HW77" s="185"/>
      <c r="HX77" s="185"/>
      <c r="HY77" s="185"/>
      <c r="HZ77" s="185"/>
      <c r="IA77" s="185"/>
      <c r="IB77" s="185"/>
      <c r="IC77" s="185"/>
      <c r="ID77" s="185"/>
      <c r="IE77" s="185"/>
      <c r="IF77" s="185"/>
      <c r="IG77" s="185"/>
      <c r="IH77" s="185"/>
      <c r="II77" s="185"/>
      <c r="IJ77" s="185"/>
      <c r="IK77" s="185"/>
      <c r="IL77" s="185"/>
      <c r="IM77" s="185"/>
      <c r="IN77" s="185"/>
      <c r="IO77" s="185"/>
      <c r="IP77" s="185"/>
      <c r="IQ77" s="185"/>
      <c r="IR77" s="185"/>
      <c r="IS77" s="185"/>
      <c r="IT77" s="185"/>
      <c r="IU77" s="185"/>
      <c r="IV77" s="185"/>
      <c r="IW77" s="185"/>
      <c r="IX77" s="185"/>
      <c r="IY77" s="185"/>
      <c r="IZ77" s="185"/>
      <c r="JA77" s="185"/>
      <c r="JB77" s="185"/>
      <c r="JC77" s="185"/>
      <c r="JD77" s="185"/>
      <c r="JE77" s="185"/>
      <c r="JF77" s="185"/>
      <c r="JG77" s="185"/>
      <c r="JH77" s="185"/>
      <c r="JI77" s="185"/>
      <c r="JJ77" s="185"/>
      <c r="JK77" s="185"/>
      <c r="JL77" s="185"/>
      <c r="JM77" s="185"/>
    </row>
    <row r="78" spans="1:273" s="124" customFormat="1" ht="20.100000000000001" customHeight="1">
      <c r="A78" s="7">
        <v>72</v>
      </c>
      <c r="B78" s="7" t="s">
        <v>67</v>
      </c>
      <c r="C78" s="46" t="s">
        <v>179</v>
      </c>
      <c r="D78" s="46" t="s">
        <v>187</v>
      </c>
      <c r="E78" s="46" t="s">
        <v>194</v>
      </c>
      <c r="F78" s="29" t="s">
        <v>360</v>
      </c>
      <c r="G78" s="46" t="s">
        <v>195</v>
      </c>
      <c r="H78" s="46" t="s">
        <v>196</v>
      </c>
      <c r="I78" s="46" t="s">
        <v>197</v>
      </c>
      <c r="J78" s="46" t="s">
        <v>198</v>
      </c>
      <c r="K78" s="46" t="s">
        <v>199</v>
      </c>
      <c r="L78" s="46" t="s">
        <v>200</v>
      </c>
      <c r="M78" s="46" t="s">
        <v>201</v>
      </c>
      <c r="N78" s="46"/>
      <c r="O78" s="46"/>
      <c r="P78" s="38" t="s">
        <v>52</v>
      </c>
      <c r="Q78" s="46"/>
      <c r="R78" s="46"/>
      <c r="S78" s="46">
        <v>56</v>
      </c>
      <c r="T78" s="79">
        <v>56</v>
      </c>
      <c r="U78" s="46">
        <v>27</v>
      </c>
      <c r="V78" s="46">
        <v>29</v>
      </c>
      <c r="W78" s="46">
        <v>53</v>
      </c>
      <c r="X78" s="46">
        <v>3</v>
      </c>
      <c r="Y78" s="83" t="str">
        <f t="shared" si="59"/>
        <v>일치</v>
      </c>
      <c r="Z78" s="46">
        <v>1</v>
      </c>
      <c r="AA78" s="46">
        <v>1</v>
      </c>
      <c r="AB78" s="46">
        <v>0</v>
      </c>
      <c r="AC78" s="46">
        <v>0</v>
      </c>
      <c r="AD78" s="46">
        <v>1</v>
      </c>
      <c r="AE78" s="46">
        <v>1</v>
      </c>
      <c r="AF78" s="46">
        <v>0</v>
      </c>
      <c r="AG78" s="46">
        <v>0</v>
      </c>
      <c r="AH78" s="46">
        <v>0</v>
      </c>
      <c r="AI78" s="46">
        <v>9</v>
      </c>
      <c r="AJ78" s="46">
        <v>5</v>
      </c>
      <c r="AK78" s="46">
        <v>10</v>
      </c>
      <c r="AL78" s="46">
        <v>12</v>
      </c>
      <c r="AM78" s="46">
        <v>8</v>
      </c>
      <c r="AN78" s="46">
        <v>5</v>
      </c>
      <c r="AO78" s="46">
        <v>3</v>
      </c>
      <c r="AP78" s="46">
        <v>1</v>
      </c>
      <c r="AQ78" s="46">
        <v>2</v>
      </c>
      <c r="AR78" s="46">
        <v>1</v>
      </c>
      <c r="AS78" s="83" t="str">
        <f t="shared" si="60"/>
        <v>일치</v>
      </c>
      <c r="AT78" s="83" t="str">
        <f t="shared" si="39"/>
        <v>일치</v>
      </c>
      <c r="AU78" s="83" t="str">
        <f t="shared" si="40"/>
        <v>일치</v>
      </c>
      <c r="AV78" s="46">
        <v>2</v>
      </c>
      <c r="AW78" s="46">
        <v>1</v>
      </c>
      <c r="AX78" s="46">
        <v>0</v>
      </c>
      <c r="AY78" s="46">
        <v>1</v>
      </c>
      <c r="AZ78" s="46">
        <v>0</v>
      </c>
      <c r="BA78" s="46">
        <v>51</v>
      </c>
      <c r="BB78" s="46">
        <v>1</v>
      </c>
      <c r="BC78" s="121">
        <v>0</v>
      </c>
      <c r="BD78" s="121">
        <v>0</v>
      </c>
      <c r="BE78" s="46">
        <v>51</v>
      </c>
      <c r="BF78" s="46">
        <v>5</v>
      </c>
      <c r="BG78" s="46">
        <v>0</v>
      </c>
      <c r="BH78" s="46">
        <v>36</v>
      </c>
      <c r="BI78" s="24">
        <f t="shared" ref="BI78:BI79" si="61">BJ78+BK78</f>
        <v>36</v>
      </c>
      <c r="BJ78" s="46">
        <v>11</v>
      </c>
      <c r="BK78" s="46">
        <v>25</v>
      </c>
      <c r="BL78" s="46">
        <v>36</v>
      </c>
      <c r="BM78" s="46">
        <v>0</v>
      </c>
      <c r="BN78" s="46">
        <v>1</v>
      </c>
      <c r="BO78" s="46">
        <v>1</v>
      </c>
      <c r="BP78" s="46">
        <v>1</v>
      </c>
      <c r="BQ78" s="122">
        <v>0</v>
      </c>
      <c r="BR78" s="46">
        <v>1</v>
      </c>
      <c r="BS78" s="46">
        <v>1</v>
      </c>
      <c r="BT78" s="46">
        <v>1</v>
      </c>
      <c r="BU78" s="46">
        <v>1</v>
      </c>
      <c r="BV78" s="46">
        <v>0</v>
      </c>
      <c r="BW78" s="46">
        <v>0</v>
      </c>
      <c r="BX78" s="46">
        <v>0</v>
      </c>
      <c r="BY78" s="46">
        <v>0</v>
      </c>
      <c r="BZ78" s="46">
        <v>0</v>
      </c>
      <c r="CA78" s="46">
        <v>24</v>
      </c>
      <c r="CB78" s="46">
        <v>3</v>
      </c>
      <c r="CC78" s="46">
        <v>1</v>
      </c>
      <c r="CD78" s="46">
        <v>1</v>
      </c>
      <c r="CE78" s="46">
        <v>0</v>
      </c>
      <c r="CF78" s="46">
        <v>3</v>
      </c>
      <c r="CG78" s="46">
        <v>25</v>
      </c>
      <c r="CH78" s="123">
        <v>0</v>
      </c>
      <c r="CI78" s="46">
        <v>8</v>
      </c>
      <c r="CJ78" s="38" t="s">
        <v>52</v>
      </c>
      <c r="CK78" s="14" t="str">
        <f t="shared" si="48"/>
        <v>일치</v>
      </c>
      <c r="CL78" s="14" t="str">
        <f t="shared" si="49"/>
        <v>일치</v>
      </c>
      <c r="CM78" s="175" t="str">
        <f t="shared" si="50"/>
        <v>일치</v>
      </c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5"/>
      <c r="FK78" s="185"/>
      <c r="FL78" s="185"/>
      <c r="FM78" s="185"/>
      <c r="FN78" s="185"/>
      <c r="FO78" s="185"/>
      <c r="FP78" s="185"/>
      <c r="FQ78" s="185"/>
      <c r="FR78" s="185"/>
      <c r="FS78" s="185"/>
      <c r="FT78" s="185"/>
      <c r="FU78" s="185"/>
      <c r="FV78" s="185"/>
      <c r="FW78" s="185"/>
      <c r="FX78" s="185"/>
      <c r="FY78" s="185"/>
      <c r="FZ78" s="185"/>
      <c r="GA78" s="185"/>
      <c r="GB78" s="185"/>
      <c r="GC78" s="185"/>
      <c r="GD78" s="185"/>
      <c r="GE78" s="185"/>
      <c r="GF78" s="185"/>
      <c r="GG78" s="185"/>
      <c r="GH78" s="185"/>
      <c r="GI78" s="185"/>
      <c r="GJ78" s="185"/>
      <c r="GK78" s="185"/>
      <c r="GL78" s="185"/>
      <c r="GM78" s="185"/>
      <c r="GN78" s="185"/>
      <c r="GO78" s="185"/>
      <c r="GP78" s="185"/>
      <c r="GQ78" s="185"/>
      <c r="GR78" s="185"/>
      <c r="GS78" s="185"/>
      <c r="GT78" s="185"/>
      <c r="GU78" s="185"/>
      <c r="GV78" s="185"/>
      <c r="GW78" s="185"/>
      <c r="GX78" s="185"/>
      <c r="GY78" s="185"/>
      <c r="GZ78" s="185"/>
      <c r="HA78" s="185"/>
      <c r="HB78" s="185"/>
      <c r="HC78" s="185"/>
      <c r="HD78" s="185"/>
      <c r="HE78" s="185"/>
      <c r="HF78" s="185"/>
      <c r="HG78" s="185"/>
      <c r="HH78" s="185"/>
      <c r="HI78" s="185"/>
      <c r="HJ78" s="185"/>
      <c r="HK78" s="185"/>
      <c r="HL78" s="185"/>
      <c r="HM78" s="185"/>
      <c r="HN78" s="185"/>
      <c r="HO78" s="185"/>
      <c r="HP78" s="185"/>
      <c r="HQ78" s="185"/>
      <c r="HR78" s="185"/>
      <c r="HS78" s="185"/>
      <c r="HT78" s="185"/>
      <c r="HU78" s="185"/>
      <c r="HV78" s="185"/>
      <c r="HW78" s="185"/>
      <c r="HX78" s="185"/>
      <c r="HY78" s="185"/>
      <c r="HZ78" s="185"/>
      <c r="IA78" s="185"/>
      <c r="IB78" s="185"/>
      <c r="IC78" s="185"/>
      <c r="ID78" s="185"/>
      <c r="IE78" s="185"/>
      <c r="IF78" s="185"/>
      <c r="IG78" s="185"/>
      <c r="IH78" s="185"/>
      <c r="II78" s="185"/>
      <c r="IJ78" s="185"/>
      <c r="IK78" s="185"/>
      <c r="IL78" s="185"/>
      <c r="IM78" s="185"/>
      <c r="IN78" s="185"/>
      <c r="IO78" s="185"/>
      <c r="IP78" s="185"/>
      <c r="IQ78" s="185"/>
      <c r="IR78" s="185"/>
      <c r="IS78" s="185"/>
      <c r="IT78" s="185"/>
      <c r="IU78" s="185"/>
      <c r="IV78" s="185"/>
      <c r="IW78" s="185"/>
      <c r="IX78" s="185"/>
      <c r="IY78" s="185"/>
      <c r="IZ78" s="185"/>
      <c r="JA78" s="185"/>
      <c r="JB78" s="185"/>
      <c r="JC78" s="185"/>
      <c r="JD78" s="185"/>
      <c r="JE78" s="185"/>
      <c r="JF78" s="185"/>
      <c r="JG78" s="185"/>
      <c r="JH78" s="185"/>
      <c r="JI78" s="185"/>
      <c r="JJ78" s="185"/>
      <c r="JK78" s="185"/>
      <c r="JL78" s="185"/>
      <c r="JM78" s="185"/>
    </row>
    <row r="79" spans="1:273" s="47" customFormat="1" ht="20.100000000000001" customHeight="1">
      <c r="A79" s="7">
        <v>73</v>
      </c>
      <c r="B79" s="7" t="s">
        <v>67</v>
      </c>
      <c r="C79" s="46" t="s">
        <v>651</v>
      </c>
      <c r="D79" s="46" t="s">
        <v>56</v>
      </c>
      <c r="E79" s="46" t="s">
        <v>652</v>
      </c>
      <c r="F79" s="87" t="s">
        <v>653</v>
      </c>
      <c r="G79" s="46" t="s">
        <v>654</v>
      </c>
      <c r="H79" s="46" t="s">
        <v>655</v>
      </c>
      <c r="I79" s="46" t="s">
        <v>656</v>
      </c>
      <c r="J79" s="46" t="s">
        <v>657</v>
      </c>
      <c r="K79" s="46" t="s">
        <v>658</v>
      </c>
      <c r="L79" s="46" t="s">
        <v>659</v>
      </c>
      <c r="M79" s="51">
        <v>24713</v>
      </c>
      <c r="N79" s="46"/>
      <c r="O79" s="46"/>
      <c r="P79" s="38" t="s">
        <v>52</v>
      </c>
      <c r="Q79" s="46"/>
      <c r="R79" s="46"/>
      <c r="S79" s="46">
        <v>52</v>
      </c>
      <c r="T79" s="79">
        <f t="shared" ref="T79" si="62">U79+V79</f>
        <v>52</v>
      </c>
      <c r="U79" s="46">
        <v>37</v>
      </c>
      <c r="V79" s="46">
        <v>15</v>
      </c>
      <c r="W79" s="48">
        <v>50</v>
      </c>
      <c r="X79" s="46">
        <v>2</v>
      </c>
      <c r="Y79" s="83" t="str">
        <f t="shared" si="59"/>
        <v>일치</v>
      </c>
      <c r="Z79" s="48">
        <v>1</v>
      </c>
      <c r="AA79" s="46">
        <v>0</v>
      </c>
      <c r="AB79" s="48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19</v>
      </c>
      <c r="AH79" s="46">
        <v>8</v>
      </c>
      <c r="AI79" s="46">
        <v>14</v>
      </c>
      <c r="AJ79" s="46">
        <v>5</v>
      </c>
      <c r="AK79" s="46">
        <v>1</v>
      </c>
      <c r="AL79" s="46">
        <v>5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83" t="str">
        <f t="shared" si="60"/>
        <v>일치</v>
      </c>
      <c r="AT79" s="83" t="str">
        <f t="shared" si="39"/>
        <v>일치</v>
      </c>
      <c r="AU79" s="83" t="str">
        <f t="shared" si="40"/>
        <v>일치</v>
      </c>
      <c r="AV79" s="48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49</v>
      </c>
      <c r="BB79" s="46">
        <v>3</v>
      </c>
      <c r="BC79" s="121">
        <v>0</v>
      </c>
      <c r="BD79" s="121">
        <v>0</v>
      </c>
      <c r="BE79" s="46">
        <v>20</v>
      </c>
      <c r="BF79" s="46">
        <v>16</v>
      </c>
      <c r="BG79" s="46">
        <v>16</v>
      </c>
      <c r="BH79" s="46">
        <v>32</v>
      </c>
      <c r="BI79" s="24">
        <f t="shared" si="61"/>
        <v>30</v>
      </c>
      <c r="BJ79" s="46">
        <v>8</v>
      </c>
      <c r="BK79" s="46">
        <v>22</v>
      </c>
      <c r="BL79" s="46">
        <v>30</v>
      </c>
      <c r="BM79" s="46">
        <v>0</v>
      </c>
      <c r="BN79" s="46">
        <v>1</v>
      </c>
      <c r="BO79" s="46">
        <v>1</v>
      </c>
      <c r="BP79" s="46">
        <v>1</v>
      </c>
      <c r="BQ79" s="48">
        <v>0</v>
      </c>
      <c r="BR79" s="48">
        <v>1</v>
      </c>
      <c r="BS79" s="46">
        <v>1</v>
      </c>
      <c r="BT79" s="46">
        <v>1</v>
      </c>
      <c r="BU79" s="48">
        <v>0</v>
      </c>
      <c r="BV79" s="48">
        <v>1</v>
      </c>
      <c r="BW79" s="46">
        <v>0</v>
      </c>
      <c r="BX79" s="46">
        <v>0</v>
      </c>
      <c r="BY79" s="46">
        <v>0</v>
      </c>
      <c r="BZ79" s="46">
        <v>0</v>
      </c>
      <c r="CA79" s="48">
        <v>18</v>
      </c>
      <c r="CB79" s="46">
        <v>3</v>
      </c>
      <c r="CC79" s="46">
        <v>1</v>
      </c>
      <c r="CD79" s="46">
        <v>1</v>
      </c>
      <c r="CE79" s="46">
        <v>0</v>
      </c>
      <c r="CF79" s="46">
        <v>3</v>
      </c>
      <c r="CG79" s="46">
        <v>20</v>
      </c>
      <c r="CH79" s="46">
        <v>0</v>
      </c>
      <c r="CI79" s="53">
        <v>7</v>
      </c>
      <c r="CJ79" s="38" t="s">
        <v>52</v>
      </c>
      <c r="CK79" s="14" t="str">
        <f t="shared" si="48"/>
        <v>일치</v>
      </c>
      <c r="CL79" s="14" t="str">
        <f t="shared" si="49"/>
        <v>일치</v>
      </c>
      <c r="CM79" s="175" t="str">
        <f t="shared" si="50"/>
        <v>일치</v>
      </c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  <c r="FY79" s="181"/>
      <c r="FZ79" s="181"/>
      <c r="GA79" s="181"/>
      <c r="GB79" s="181"/>
      <c r="GC79" s="181"/>
      <c r="GD79" s="181"/>
      <c r="GE79" s="181"/>
      <c r="GF79" s="181"/>
      <c r="GG79" s="181"/>
      <c r="GH79" s="181"/>
      <c r="GI79" s="181"/>
      <c r="GJ79" s="181"/>
      <c r="GK79" s="181"/>
      <c r="GL79" s="181"/>
      <c r="GM79" s="181"/>
      <c r="GN79" s="181"/>
      <c r="GO79" s="181"/>
      <c r="GP79" s="181"/>
      <c r="GQ79" s="181"/>
      <c r="GR79" s="181"/>
      <c r="GS79" s="181"/>
      <c r="GT79" s="181"/>
      <c r="GU79" s="181"/>
      <c r="GV79" s="181"/>
      <c r="GW79" s="181"/>
      <c r="GX79" s="181"/>
      <c r="GY79" s="181"/>
      <c r="GZ79" s="181"/>
      <c r="HA79" s="181"/>
      <c r="HB79" s="181"/>
      <c r="HC79" s="181"/>
      <c r="HD79" s="181"/>
      <c r="HE79" s="181"/>
      <c r="HF79" s="181"/>
      <c r="HG79" s="181"/>
      <c r="HH79" s="181"/>
      <c r="HI79" s="181"/>
      <c r="HJ79" s="181"/>
      <c r="HK79" s="181"/>
      <c r="HL79" s="181"/>
      <c r="HM79" s="181"/>
      <c r="HN79" s="181"/>
      <c r="HO79" s="181"/>
      <c r="HP79" s="181"/>
      <c r="HQ79" s="181"/>
      <c r="HR79" s="181"/>
      <c r="HS79" s="181"/>
      <c r="HT79" s="181"/>
      <c r="HU79" s="181"/>
      <c r="HV79" s="181"/>
      <c r="HW79" s="181"/>
      <c r="HX79" s="181"/>
      <c r="HY79" s="181"/>
      <c r="HZ79" s="181"/>
      <c r="IA79" s="181"/>
      <c r="IB79" s="181"/>
      <c r="IC79" s="181"/>
      <c r="ID79" s="181"/>
      <c r="IE79" s="181"/>
      <c r="IF79" s="181"/>
      <c r="IG79" s="181"/>
      <c r="IH79" s="181"/>
      <c r="II79" s="181"/>
      <c r="IJ79" s="181"/>
      <c r="IK79" s="181"/>
      <c r="IL79" s="181"/>
      <c r="IM79" s="181"/>
      <c r="IN79" s="181"/>
      <c r="IO79" s="181"/>
      <c r="IP79" s="181"/>
      <c r="IQ79" s="181"/>
      <c r="IR79" s="181"/>
      <c r="IS79" s="181"/>
      <c r="IT79" s="181"/>
      <c r="IU79" s="181"/>
      <c r="IV79" s="181"/>
      <c r="IW79" s="181"/>
      <c r="IX79" s="181"/>
      <c r="IY79" s="181"/>
      <c r="IZ79" s="181"/>
      <c r="JA79" s="181"/>
      <c r="JB79" s="181"/>
      <c r="JC79" s="181"/>
      <c r="JD79" s="181"/>
      <c r="JE79" s="181"/>
      <c r="JF79" s="181"/>
      <c r="JG79" s="181"/>
      <c r="JH79" s="181"/>
      <c r="JI79" s="181"/>
      <c r="JJ79" s="181"/>
      <c r="JK79" s="181"/>
      <c r="JL79" s="181"/>
      <c r="JM79" s="181"/>
    </row>
    <row r="80" spans="1:273" s="172" customFormat="1">
      <c r="A80" s="7">
        <v>74</v>
      </c>
      <c r="B80" s="24" t="s">
        <v>663</v>
      </c>
      <c r="C80" s="173" t="s">
        <v>664</v>
      </c>
      <c r="D80" s="46" t="s">
        <v>187</v>
      </c>
      <c r="E80" s="173" t="s">
        <v>665</v>
      </c>
      <c r="F80" s="174" t="s">
        <v>666</v>
      </c>
      <c r="G80" s="173" t="s">
        <v>670</v>
      </c>
      <c r="H80" s="173" t="s">
        <v>667</v>
      </c>
      <c r="I80" s="173" t="s">
        <v>671</v>
      </c>
      <c r="J80" s="173" t="s">
        <v>672</v>
      </c>
      <c r="K80" s="173" t="s">
        <v>673</v>
      </c>
      <c r="L80" s="173" t="s">
        <v>674</v>
      </c>
      <c r="M80" s="173" t="s">
        <v>675</v>
      </c>
      <c r="N80"/>
      <c r="O80"/>
      <c r="P80"/>
      <c r="Q80"/>
      <c r="R80"/>
      <c r="S80">
        <f t="shared" ref="S80:T80" si="63">SUM(S7:S79)</f>
        <v>1602</v>
      </c>
      <c r="T80">
        <f t="shared" si="63"/>
        <v>1398</v>
      </c>
      <c r="U80">
        <f>SUM(U7:U79)</f>
        <v>709</v>
      </c>
      <c r="V80">
        <f>SUM(V7:V79)</f>
        <v>689</v>
      </c>
      <c r="W80">
        <f t="shared" ref="W80:X80" si="64">SUM(W7:W79)</f>
        <v>1069</v>
      </c>
      <c r="X80">
        <f t="shared" si="64"/>
        <v>329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>
        <f>SUBTOTAL(9,BH7:BH79)</f>
        <v>849</v>
      </c>
      <c r="BI80">
        <f>SUBTOTAL(9,BI7:BI79)</f>
        <v>844</v>
      </c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  <c r="IT80" s="186"/>
      <c r="IU80" s="186"/>
      <c r="IV80" s="186"/>
      <c r="IW80" s="186"/>
      <c r="IX80" s="186"/>
      <c r="IY80" s="186"/>
      <c r="IZ80" s="186"/>
      <c r="JA80" s="186"/>
      <c r="JB80" s="186"/>
      <c r="JC80" s="186"/>
      <c r="JD80" s="186"/>
      <c r="JE80" s="186"/>
      <c r="JF80" s="186"/>
      <c r="JG80" s="186"/>
      <c r="JH80" s="186"/>
      <c r="JI80" s="186"/>
      <c r="JJ80" s="186"/>
      <c r="JK80" s="186"/>
      <c r="JL80" s="186"/>
      <c r="JM80" s="186"/>
    </row>
    <row r="81" spans="1:273" s="172" customFormat="1">
      <c r="A81" s="7">
        <v>75</v>
      </c>
      <c r="B81" s="24" t="s">
        <v>663</v>
      </c>
      <c r="C81" s="173" t="s">
        <v>676</v>
      </c>
      <c r="D81" s="173" t="s">
        <v>677</v>
      </c>
      <c r="E81" s="173" t="s">
        <v>678</v>
      </c>
      <c r="F81" s="174" t="s">
        <v>666</v>
      </c>
      <c r="G81" s="173" t="s">
        <v>679</v>
      </c>
      <c r="H81" s="173" t="s">
        <v>680</v>
      </c>
      <c r="I81" s="173" t="s">
        <v>681</v>
      </c>
      <c r="J81" s="173" t="s">
        <v>682</v>
      </c>
      <c r="K81" s="173" t="s">
        <v>683</v>
      </c>
      <c r="L81" s="173" t="s">
        <v>684</v>
      </c>
      <c r="M81" s="173" t="s">
        <v>685</v>
      </c>
      <c r="N81"/>
      <c r="O81"/>
      <c r="P81"/>
      <c r="Q81"/>
      <c r="R81"/>
      <c r="S81"/>
      <c r="T81" s="76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 s="76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  <c r="IT81" s="186"/>
      <c r="IU81" s="186"/>
      <c r="IV81" s="186"/>
      <c r="IW81" s="186"/>
      <c r="IX81" s="186"/>
      <c r="IY81" s="186"/>
      <c r="IZ81" s="186"/>
      <c r="JA81" s="186"/>
      <c r="JB81" s="186"/>
      <c r="JC81" s="186"/>
      <c r="JD81" s="186"/>
      <c r="JE81" s="186"/>
      <c r="JF81" s="186"/>
      <c r="JG81" s="186"/>
      <c r="JH81" s="186"/>
      <c r="JI81" s="186"/>
      <c r="JJ81" s="186"/>
      <c r="JK81" s="186"/>
      <c r="JL81" s="186"/>
      <c r="JM81" s="186"/>
    </row>
  </sheetData>
  <autoFilter ref="A4:CM81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8" showButton="0"/>
    <filterColumn colId="89" showButton="0"/>
  </autoFilter>
  <mergeCells count="36">
    <mergeCell ref="AS4:AU5"/>
    <mergeCell ref="CK4:CM5"/>
    <mergeCell ref="BI4:CI4"/>
    <mergeCell ref="BH4:BH6"/>
    <mergeCell ref="CF5:CI5"/>
    <mergeCell ref="BN5:CE5"/>
    <mergeCell ref="CJ4:CJ6"/>
    <mergeCell ref="N5:O5"/>
    <mergeCell ref="P5:R5"/>
    <mergeCell ref="AG4:AR4"/>
    <mergeCell ref="AG5:AH5"/>
    <mergeCell ref="S5:S6"/>
    <mergeCell ref="S4:X4"/>
    <mergeCell ref="T5:X5"/>
    <mergeCell ref="Y4:Y5"/>
    <mergeCell ref="A4:A6"/>
    <mergeCell ref="B4:B6"/>
    <mergeCell ref="C4:C6"/>
    <mergeCell ref="D4:D6"/>
    <mergeCell ref="E4:G5"/>
    <mergeCell ref="H4:M5"/>
    <mergeCell ref="Z4:AF4"/>
    <mergeCell ref="Z5:AA5"/>
    <mergeCell ref="AB5:AF5"/>
    <mergeCell ref="BL5:BM5"/>
    <mergeCell ref="AI5:AJ5"/>
    <mergeCell ref="AV4:BG4"/>
    <mergeCell ref="AO5:AP5"/>
    <mergeCell ref="AQ5:AR5"/>
    <mergeCell ref="AV5:BD5"/>
    <mergeCell ref="BE5:BG5"/>
    <mergeCell ref="AK5:AL5"/>
    <mergeCell ref="AM5:AN5"/>
    <mergeCell ref="BJ5:BK5"/>
    <mergeCell ref="BI5:BI6"/>
    <mergeCell ref="N4:R4"/>
  </mergeCells>
  <phoneticPr fontId="1" type="noConversion"/>
  <dataValidations count="1">
    <dataValidation type="list" allowBlank="1" showInputMessage="1" showErrorMessage="1" sqref="D56">
      <formula1>[1]Sheet2!$A$2:$A$9</formula1>
    </dataValidation>
  </dataValidation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Sheet2!$A$2:$A$9</xm:f>
          </x14:formula1>
          <xm:sqref>D7:D79</xm:sqref>
        </x14:dataValidation>
        <x14:dataValidation type="list" allowBlank="1" showInputMessage="1">
          <x14:formula1>
            <xm:f>Sheet2!$A$11:$A$12</xm:f>
          </x14:formula1>
          <xm:sqref>CJ7:CJ79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B12" sqref="B12"/>
    </sheetView>
  </sheetViews>
  <sheetFormatPr defaultRowHeight="16.5"/>
  <sheetData>
    <row r="1" spans="1:1">
      <c r="A1" s="18" t="s">
        <v>2</v>
      </c>
    </row>
    <row r="2" spans="1:1">
      <c r="A2" s="7" t="s">
        <v>21</v>
      </c>
    </row>
    <row r="3" spans="1:1">
      <c r="A3" s="7" t="s">
        <v>30</v>
      </c>
    </row>
    <row r="4" spans="1:1">
      <c r="A4" s="7" t="s">
        <v>31</v>
      </c>
    </row>
    <row r="5" spans="1:1">
      <c r="A5" s="7" t="s">
        <v>32</v>
      </c>
    </row>
    <row r="6" spans="1:1">
      <c r="A6" s="7" t="s">
        <v>33</v>
      </c>
    </row>
    <row r="7" spans="1:1">
      <c r="A7" s="7" t="s">
        <v>34</v>
      </c>
    </row>
    <row r="8" spans="1:1">
      <c r="A8" s="7" t="s">
        <v>35</v>
      </c>
    </row>
    <row r="9" spans="1:1">
      <c r="A9" s="7" t="s">
        <v>36</v>
      </c>
    </row>
    <row r="11" spans="1:1">
      <c r="A11" s="19" t="s">
        <v>53</v>
      </c>
    </row>
    <row r="12" spans="1:1">
      <c r="A12" s="19" t="s">
        <v>55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dcterms:created xsi:type="dcterms:W3CDTF">2015-01-05T02:42:09Z</dcterms:created>
  <dcterms:modified xsi:type="dcterms:W3CDTF">2019-07-31T05:16:32Z</dcterms:modified>
</cp:coreProperties>
</file>